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hernandez\Desktop\BASES\"/>
    </mc:Choice>
  </mc:AlternateContent>
  <bookViews>
    <workbookView xWindow="0" yWindow="0" windowWidth="15360" windowHeight="7350" tabRatio="875"/>
  </bookViews>
  <sheets>
    <sheet name="RESUMEN " sheetId="27" r:id="rId1"/>
    <sheet name=" (A) CHIHUAHUA" sheetId="13" r:id="rId2"/>
    <sheet name=" (B) JUÁREZ" sheetId="30" r:id="rId3"/>
    <sheet name=" (C) DELICIAS" sheetId="31" r:id="rId4"/>
    <sheet name=" (D) CUAUHTÉMOC" sheetId="32" r:id="rId5"/>
    <sheet name=" (E) PARRAL" sheetId="33" r:id="rId6"/>
    <sheet name=" (F) N. CASAS GRANDES" sheetId="34" r:id="rId7"/>
    <sheet name=" (G) CAMARGO" sheetId="35" r:id="rId8"/>
    <sheet name=" (H) JIMÉNEZ" sheetId="36" r:id="rId9"/>
    <sheet name=" (I) OJINAGA" sheetId="37" r:id="rId10"/>
    <sheet name=" (J) GUACHOCHI" sheetId="38" r:id="rId11"/>
  </sheets>
  <externalReferences>
    <externalReference r:id="rId12"/>
  </externalReferences>
  <definedNames>
    <definedName name="_xlnm._FilterDatabase" localSheetId="1" hidden="1">' (A) CHIHUAHUA'!$A$15:$I$501</definedName>
    <definedName name="_xlnm._FilterDatabase" localSheetId="2" hidden="1">' (B) JUÁREZ'!$A$15:$I$350</definedName>
    <definedName name="_xlnm._FilterDatabase" localSheetId="3" hidden="1">' (C) DELICIAS'!$A$15:$I$128</definedName>
    <definedName name="_xlnm._FilterDatabase" localSheetId="4" hidden="1">' (D) CUAUHTÉMOC'!$A$15:$I$221</definedName>
    <definedName name="_xlnm._FilterDatabase" localSheetId="5" hidden="1">' (E) PARRAL'!$A$15:$I$274</definedName>
    <definedName name="_xlnm._FilterDatabase" localSheetId="6" hidden="1">' (F) N. CASAS GRANDES'!$A$15:$I$221</definedName>
    <definedName name="_xlnm._FilterDatabase" localSheetId="7" hidden="1">' (G) CAMARGO'!$A$15:$I$219</definedName>
    <definedName name="_xlnm._FilterDatabase" localSheetId="8" hidden="1">' (H) JIMÉNEZ'!$A$15:$I$70</definedName>
    <definedName name="_xlnm._FilterDatabase" localSheetId="9" hidden="1">' (I) OJINAGA'!$A$22:$I$61</definedName>
    <definedName name="_xlnm._FilterDatabase" localSheetId="10" hidden="1">' (J) GUACHOCHI'!$A$15:$I$59</definedName>
    <definedName name="_xlnm._FilterDatabase" localSheetId="0" hidden="1">'RESUMEN '!$A$7:$M$28</definedName>
    <definedName name="_xlnm.Print_Area" localSheetId="1">' (A) CHIHUAHUA'!$A$1:$I$508</definedName>
    <definedName name="_xlnm.Print_Area" localSheetId="2">' (B) JUÁREZ'!$A$1:$I$357</definedName>
    <definedName name="_xlnm.Print_Area" localSheetId="3">' (C) DELICIAS'!$A$1:$I$131</definedName>
    <definedName name="_xlnm.Print_Area" localSheetId="4">' (D) CUAUHTÉMOC'!$A$1:$I$226</definedName>
    <definedName name="_xlnm.Print_Area" localSheetId="5">' (E) PARRAL'!$A$1:$I$279</definedName>
    <definedName name="_xlnm.Print_Area" localSheetId="6">' (F) N. CASAS GRANDES'!$A$1:$I$226</definedName>
    <definedName name="_xlnm.Print_Area" localSheetId="7">' (G) CAMARGO'!$A$1:$I$224</definedName>
    <definedName name="_xlnm.Print_Area" localSheetId="8">' (H) JIMÉNEZ'!$A$1:$I$77</definedName>
    <definedName name="_xlnm.Print_Area" localSheetId="9">' (I) OJINAGA'!$A$1:$I$68</definedName>
    <definedName name="_xlnm.Print_Area" localSheetId="10">' (J) GUACHOCHI'!$A$1:$I$66</definedName>
    <definedName name="_xlnm.Print_Area" localSheetId="0">'RESUMEN '!$A$1:$M$34</definedName>
    <definedName name="_xlnm.Print_Titles" localSheetId="1">' (A) CHIHUAHUA'!$1:$14</definedName>
    <definedName name="_xlnm.Print_Titles" localSheetId="2">' (B) JUÁREZ'!$1:$14</definedName>
    <definedName name="_xlnm.Print_Titles" localSheetId="3">' (C) DELICIAS'!$1:$14</definedName>
    <definedName name="_xlnm.Print_Titles" localSheetId="4">' (D) CUAUHTÉMOC'!$1:$14</definedName>
    <definedName name="_xlnm.Print_Titles" localSheetId="5">' (E) PARRAL'!$1:$14</definedName>
    <definedName name="_xlnm.Print_Titles" localSheetId="6">' (F) N. CASAS GRANDES'!$1:$14</definedName>
    <definedName name="_xlnm.Print_Titles" localSheetId="7">' (G) CAMARGO'!$1:$14</definedName>
    <definedName name="_xlnm.Print_Titles" localSheetId="8">' (H) JIMÉNEZ'!$1:$14</definedName>
    <definedName name="_xlnm.Print_Titles" localSheetId="9">' (I) OJINAGA'!$1:$14</definedName>
    <definedName name="_xlnm.Print_Titles" localSheetId="10">' (J) GUACHOCHI'!$1:$14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4" i="33" l="1"/>
  <c r="E165" i="33"/>
  <c r="E166" i="33"/>
  <c r="E167" i="33"/>
  <c r="E163" i="33"/>
  <c r="I17" i="13" l="1"/>
  <c r="I53" i="38" l="1"/>
  <c r="H53" i="38"/>
  <c r="I52" i="38"/>
  <c r="H52" i="38"/>
  <c r="I51" i="38"/>
  <c r="H51" i="38"/>
  <c r="I50" i="38"/>
  <c r="H50" i="38"/>
  <c r="I49" i="38"/>
  <c r="H49" i="38"/>
  <c r="G58" i="38"/>
  <c r="I57" i="38"/>
  <c r="H57" i="38"/>
  <c r="I56" i="38"/>
  <c r="H56" i="38"/>
  <c r="I55" i="38"/>
  <c r="H55" i="38"/>
  <c r="I54" i="38"/>
  <c r="H54" i="38"/>
  <c r="I48" i="38"/>
  <c r="H48" i="38"/>
  <c r="I47" i="38"/>
  <c r="H47" i="38"/>
  <c r="I46" i="38"/>
  <c r="H46" i="38"/>
  <c r="I45" i="38"/>
  <c r="H45" i="38"/>
  <c r="I44" i="38"/>
  <c r="H44" i="38"/>
  <c r="I43" i="38"/>
  <c r="H43" i="38"/>
  <c r="I42" i="38"/>
  <c r="H42" i="38"/>
  <c r="I41" i="38"/>
  <c r="H41" i="38"/>
  <c r="I40" i="38"/>
  <c r="H40" i="38"/>
  <c r="I39" i="38"/>
  <c r="H39" i="38"/>
  <c r="I38" i="38"/>
  <c r="H38" i="38"/>
  <c r="I37" i="38"/>
  <c r="H37" i="38"/>
  <c r="I36" i="38"/>
  <c r="H36" i="38"/>
  <c r="I35" i="38"/>
  <c r="H35" i="38"/>
  <c r="I34" i="38"/>
  <c r="H34" i="38"/>
  <c r="I33" i="38"/>
  <c r="H33" i="38"/>
  <c r="I32" i="38"/>
  <c r="H32" i="38"/>
  <c r="I31" i="38"/>
  <c r="H31" i="38"/>
  <c r="I30" i="38"/>
  <c r="H30" i="38"/>
  <c r="I29" i="38"/>
  <c r="H29" i="38"/>
  <c r="I28" i="38"/>
  <c r="H28" i="38"/>
  <c r="I27" i="38"/>
  <c r="H27" i="38"/>
  <c r="I26" i="38"/>
  <c r="H26" i="38"/>
  <c r="I25" i="38"/>
  <c r="H25" i="38"/>
  <c r="I24" i="38"/>
  <c r="H24" i="38"/>
  <c r="I23" i="38"/>
  <c r="H23" i="38"/>
  <c r="I22" i="38"/>
  <c r="H22" i="38"/>
  <c r="I21" i="38"/>
  <c r="H21" i="38"/>
  <c r="I20" i="38"/>
  <c r="H20" i="38"/>
  <c r="I19" i="38"/>
  <c r="H19" i="38"/>
  <c r="I18" i="38"/>
  <c r="H18" i="38"/>
  <c r="I17" i="38"/>
  <c r="H17" i="38"/>
  <c r="H58" i="38" s="1"/>
  <c r="I58" i="38" l="1"/>
  <c r="I59" i="38" s="1"/>
  <c r="I20" i="37"/>
  <c r="H20" i="37"/>
  <c r="I19" i="37"/>
  <c r="H19" i="37"/>
  <c r="I18" i="37"/>
  <c r="H18" i="37"/>
  <c r="I17" i="37"/>
  <c r="H17" i="37"/>
  <c r="G60" i="37"/>
  <c r="I59" i="37"/>
  <c r="H59" i="37"/>
  <c r="I58" i="37"/>
  <c r="H58" i="37"/>
  <c r="I57" i="37"/>
  <c r="H57" i="37"/>
  <c r="I56" i="37"/>
  <c r="H56" i="37"/>
  <c r="I55" i="37"/>
  <c r="H55" i="37"/>
  <c r="I54" i="37"/>
  <c r="H54" i="37"/>
  <c r="I53" i="37"/>
  <c r="H53" i="37"/>
  <c r="I52" i="37"/>
  <c r="H52" i="37"/>
  <c r="I51" i="37"/>
  <c r="H51" i="37"/>
  <c r="I50" i="37"/>
  <c r="H50" i="37"/>
  <c r="I49" i="37"/>
  <c r="H49" i="37"/>
  <c r="I48" i="37"/>
  <c r="H48" i="37"/>
  <c r="I47" i="37"/>
  <c r="H47" i="37"/>
  <c r="I46" i="37"/>
  <c r="H46" i="37"/>
  <c r="I45" i="37"/>
  <c r="H45" i="37"/>
  <c r="I44" i="37"/>
  <c r="H44" i="37"/>
  <c r="I43" i="37"/>
  <c r="H43" i="37"/>
  <c r="I42" i="37"/>
  <c r="H42" i="37"/>
  <c r="I41" i="37"/>
  <c r="H41" i="37"/>
  <c r="I40" i="37"/>
  <c r="H40" i="37"/>
  <c r="I39" i="37"/>
  <c r="H39" i="37"/>
  <c r="I38" i="37"/>
  <c r="H38" i="37"/>
  <c r="I37" i="37"/>
  <c r="H37" i="37"/>
  <c r="I36" i="37"/>
  <c r="H36" i="37"/>
  <c r="I35" i="37"/>
  <c r="H35" i="37"/>
  <c r="I34" i="37"/>
  <c r="H34" i="37"/>
  <c r="I33" i="37"/>
  <c r="H33" i="37"/>
  <c r="I32" i="37"/>
  <c r="H32" i="37"/>
  <c r="I31" i="37"/>
  <c r="H31" i="37"/>
  <c r="I30" i="37"/>
  <c r="H30" i="37"/>
  <c r="I29" i="37"/>
  <c r="H29" i="37"/>
  <c r="I28" i="37"/>
  <c r="H28" i="37"/>
  <c r="I27" i="37"/>
  <c r="H27" i="37"/>
  <c r="I26" i="37"/>
  <c r="H26" i="37"/>
  <c r="I25" i="37"/>
  <c r="H25" i="37"/>
  <c r="I24" i="37"/>
  <c r="H24" i="37"/>
  <c r="G69" i="36"/>
  <c r="I68" i="36"/>
  <c r="H68" i="36"/>
  <c r="I67" i="36"/>
  <c r="H67" i="36"/>
  <c r="I66" i="36"/>
  <c r="H66" i="36"/>
  <c r="I65" i="36"/>
  <c r="H65" i="36"/>
  <c r="I64" i="36"/>
  <c r="H64" i="36"/>
  <c r="I63" i="36"/>
  <c r="H63" i="36"/>
  <c r="I62" i="36"/>
  <c r="H62" i="36"/>
  <c r="I61" i="36"/>
  <c r="H61" i="36"/>
  <c r="I60" i="36"/>
  <c r="H60" i="36"/>
  <c r="I59" i="36"/>
  <c r="H59" i="36"/>
  <c r="I58" i="36"/>
  <c r="H58" i="36"/>
  <c r="I57" i="36"/>
  <c r="H57" i="36"/>
  <c r="I56" i="36"/>
  <c r="H56" i="36"/>
  <c r="I55" i="36"/>
  <c r="H55" i="36"/>
  <c r="I54" i="36"/>
  <c r="H54" i="36"/>
  <c r="I53" i="36"/>
  <c r="H53" i="36"/>
  <c r="I52" i="36"/>
  <c r="H52" i="36"/>
  <c r="I51" i="36"/>
  <c r="H51" i="36"/>
  <c r="I50" i="36"/>
  <c r="H50" i="36"/>
  <c r="I49" i="36"/>
  <c r="H49" i="36"/>
  <c r="I48" i="36"/>
  <c r="H48" i="36"/>
  <c r="I47" i="36"/>
  <c r="H47" i="36"/>
  <c r="I46" i="36"/>
  <c r="H46" i="36"/>
  <c r="I45" i="36"/>
  <c r="H45" i="36"/>
  <c r="I44" i="36"/>
  <c r="H44" i="36"/>
  <c r="I43" i="36"/>
  <c r="H43" i="36"/>
  <c r="I42" i="36"/>
  <c r="H42" i="36"/>
  <c r="I41" i="36"/>
  <c r="H41" i="36"/>
  <c r="I40" i="36"/>
  <c r="H40" i="36"/>
  <c r="I39" i="36"/>
  <c r="H39" i="36"/>
  <c r="I38" i="36"/>
  <c r="H38" i="36"/>
  <c r="I37" i="36"/>
  <c r="H37" i="36"/>
  <c r="I36" i="36"/>
  <c r="H36" i="36"/>
  <c r="I35" i="36"/>
  <c r="H35" i="36"/>
  <c r="I34" i="36"/>
  <c r="H34" i="36"/>
  <c r="I33" i="36"/>
  <c r="H33" i="36"/>
  <c r="I32" i="36"/>
  <c r="H32" i="36"/>
  <c r="I31" i="36"/>
  <c r="H31" i="36"/>
  <c r="I30" i="36"/>
  <c r="H30" i="36"/>
  <c r="I29" i="36"/>
  <c r="H29" i="36"/>
  <c r="I28" i="36"/>
  <c r="H28" i="36"/>
  <c r="I27" i="36"/>
  <c r="H27" i="36"/>
  <c r="I26" i="36"/>
  <c r="H26" i="36"/>
  <c r="I25" i="36"/>
  <c r="H25" i="36"/>
  <c r="I24" i="36"/>
  <c r="H24" i="36"/>
  <c r="I23" i="36"/>
  <c r="H23" i="36"/>
  <c r="I22" i="36"/>
  <c r="H22" i="36"/>
  <c r="I21" i="36"/>
  <c r="H21" i="36"/>
  <c r="I20" i="36"/>
  <c r="H20" i="36"/>
  <c r="I19" i="36"/>
  <c r="H19" i="36"/>
  <c r="I18" i="36"/>
  <c r="H18" i="36"/>
  <c r="I17" i="36"/>
  <c r="H17" i="36"/>
  <c r="I21" i="35"/>
  <c r="H21" i="35"/>
  <c r="I20" i="35"/>
  <c r="H20" i="35"/>
  <c r="I19" i="35"/>
  <c r="H19" i="35"/>
  <c r="I18" i="35"/>
  <c r="H18" i="35"/>
  <c r="I17" i="35"/>
  <c r="H17" i="35"/>
  <c r="G218" i="35"/>
  <c r="I217" i="35"/>
  <c r="H217" i="35"/>
  <c r="I216" i="35"/>
  <c r="H216" i="35"/>
  <c r="I215" i="35"/>
  <c r="H215" i="35"/>
  <c r="I214" i="35"/>
  <c r="H214" i="35"/>
  <c r="I213" i="35"/>
  <c r="H213" i="35"/>
  <c r="I212" i="35"/>
  <c r="H212" i="35"/>
  <c r="I211" i="35"/>
  <c r="H211" i="35"/>
  <c r="I210" i="35"/>
  <c r="H210" i="35"/>
  <c r="I209" i="35"/>
  <c r="H209" i="35"/>
  <c r="I208" i="35"/>
  <c r="H208" i="35"/>
  <c r="I207" i="35"/>
  <c r="H207" i="35"/>
  <c r="I206" i="35"/>
  <c r="H206" i="35"/>
  <c r="I205" i="35"/>
  <c r="H205" i="35"/>
  <c r="I204" i="35"/>
  <c r="H204" i="35"/>
  <c r="I203" i="35"/>
  <c r="H203" i="35"/>
  <c r="I202" i="35"/>
  <c r="H202" i="35"/>
  <c r="I201" i="35"/>
  <c r="H201" i="35"/>
  <c r="I200" i="35"/>
  <c r="H200" i="35"/>
  <c r="I199" i="35"/>
  <c r="H199" i="35"/>
  <c r="I198" i="35"/>
  <c r="H198" i="35"/>
  <c r="I197" i="35"/>
  <c r="H197" i="35"/>
  <c r="I196" i="35"/>
  <c r="H196" i="35"/>
  <c r="I195" i="35"/>
  <c r="H195" i="35"/>
  <c r="I194" i="35"/>
  <c r="H194" i="35"/>
  <c r="I193" i="35"/>
  <c r="H193" i="35"/>
  <c r="I192" i="35"/>
  <c r="H192" i="35"/>
  <c r="I191" i="35"/>
  <c r="H191" i="35"/>
  <c r="I190" i="35"/>
  <c r="H190" i="35"/>
  <c r="I189" i="35"/>
  <c r="H189" i="35"/>
  <c r="I188" i="35"/>
  <c r="H188" i="35"/>
  <c r="I187" i="35"/>
  <c r="H187" i="35"/>
  <c r="I186" i="35"/>
  <c r="H186" i="35"/>
  <c r="I185" i="35"/>
  <c r="H185" i="35"/>
  <c r="I184" i="35"/>
  <c r="H184" i="35"/>
  <c r="I183" i="35"/>
  <c r="H183" i="35"/>
  <c r="I182" i="35"/>
  <c r="H182" i="35"/>
  <c r="I181" i="35"/>
  <c r="H181" i="35"/>
  <c r="I180" i="35"/>
  <c r="H180" i="35"/>
  <c r="I179" i="35"/>
  <c r="H179" i="35"/>
  <c r="I178" i="35"/>
  <c r="H178" i="35"/>
  <c r="I177" i="35"/>
  <c r="H177" i="35"/>
  <c r="I176" i="35"/>
  <c r="H176" i="35"/>
  <c r="I175" i="35"/>
  <c r="H175" i="35"/>
  <c r="I174" i="35"/>
  <c r="H174" i="35"/>
  <c r="I173" i="35"/>
  <c r="H173" i="35"/>
  <c r="I172" i="35"/>
  <c r="H172" i="35"/>
  <c r="I171" i="35"/>
  <c r="H171" i="35"/>
  <c r="I170" i="35"/>
  <c r="H170" i="35"/>
  <c r="I169" i="35"/>
  <c r="H169" i="35"/>
  <c r="I168" i="35"/>
  <c r="H168" i="35"/>
  <c r="I167" i="35"/>
  <c r="H167" i="35"/>
  <c r="I166" i="35"/>
  <c r="H166" i="35"/>
  <c r="I165" i="35"/>
  <c r="H165" i="35"/>
  <c r="I164" i="35"/>
  <c r="H164" i="35"/>
  <c r="I163" i="35"/>
  <c r="H163" i="35"/>
  <c r="I162" i="35"/>
  <c r="H162" i="35"/>
  <c r="I161" i="35"/>
  <c r="H161" i="35"/>
  <c r="I160" i="35"/>
  <c r="H160" i="35"/>
  <c r="I159" i="35"/>
  <c r="H159" i="35"/>
  <c r="I158" i="35"/>
  <c r="H158" i="35"/>
  <c r="I157" i="35"/>
  <c r="H157" i="35"/>
  <c r="I156" i="35"/>
  <c r="H156" i="35"/>
  <c r="I155" i="35"/>
  <c r="H155" i="35"/>
  <c r="I154" i="35"/>
  <c r="H154" i="35"/>
  <c r="I153" i="35"/>
  <c r="H153" i="35"/>
  <c r="I152" i="35"/>
  <c r="H152" i="35"/>
  <c r="I151" i="35"/>
  <c r="H151" i="35"/>
  <c r="I150" i="35"/>
  <c r="H150" i="35"/>
  <c r="I149" i="35"/>
  <c r="H149" i="35"/>
  <c r="I148" i="35"/>
  <c r="H148" i="35"/>
  <c r="I147" i="35"/>
  <c r="H147" i="35"/>
  <c r="I146" i="35"/>
  <c r="H146" i="35"/>
  <c r="I145" i="35"/>
  <c r="H145" i="35"/>
  <c r="I144" i="35"/>
  <c r="H144" i="35"/>
  <c r="I143" i="35"/>
  <c r="H143" i="35"/>
  <c r="I142" i="35"/>
  <c r="H142" i="35"/>
  <c r="I141" i="35"/>
  <c r="H141" i="35"/>
  <c r="I140" i="35"/>
  <c r="H140" i="35"/>
  <c r="I139" i="35"/>
  <c r="H139" i="35"/>
  <c r="G136" i="35"/>
  <c r="I135" i="35"/>
  <c r="H135" i="35"/>
  <c r="I134" i="35"/>
  <c r="H134" i="35"/>
  <c r="I130" i="35"/>
  <c r="H130" i="35"/>
  <c r="I129" i="35"/>
  <c r="H129" i="35"/>
  <c r="I128" i="35"/>
  <c r="H128" i="35"/>
  <c r="I127" i="35"/>
  <c r="H127" i="35"/>
  <c r="I126" i="35"/>
  <c r="H126" i="35"/>
  <c r="I125" i="35"/>
  <c r="H125" i="35"/>
  <c r="I124" i="35"/>
  <c r="H124" i="35"/>
  <c r="I123" i="35"/>
  <c r="H123" i="35"/>
  <c r="I122" i="35"/>
  <c r="H122" i="35"/>
  <c r="I121" i="35"/>
  <c r="H121" i="35"/>
  <c r="I120" i="35"/>
  <c r="H120" i="35"/>
  <c r="I119" i="35"/>
  <c r="H119" i="35"/>
  <c r="I118" i="35"/>
  <c r="H118" i="35"/>
  <c r="I117" i="35"/>
  <c r="H117" i="35"/>
  <c r="I116" i="35"/>
  <c r="H116" i="35"/>
  <c r="I115" i="35"/>
  <c r="H115" i="35"/>
  <c r="I114" i="35"/>
  <c r="H114" i="35"/>
  <c r="I113" i="35"/>
  <c r="H113" i="35"/>
  <c r="I112" i="35"/>
  <c r="H112" i="35"/>
  <c r="I111" i="35"/>
  <c r="H111" i="35"/>
  <c r="I110" i="35"/>
  <c r="H110" i="35"/>
  <c r="I109" i="35"/>
  <c r="H109" i="35"/>
  <c r="I108" i="35"/>
  <c r="H108" i="35"/>
  <c r="I107" i="35"/>
  <c r="H107" i="35"/>
  <c r="I106" i="35"/>
  <c r="H106" i="35"/>
  <c r="I105" i="35"/>
  <c r="H105" i="35"/>
  <c r="I104" i="35"/>
  <c r="H104" i="35"/>
  <c r="I103" i="35"/>
  <c r="H103" i="35"/>
  <c r="I102" i="35"/>
  <c r="H102" i="35"/>
  <c r="I101" i="35"/>
  <c r="H101" i="35"/>
  <c r="I100" i="35"/>
  <c r="H100" i="35"/>
  <c r="I99" i="35"/>
  <c r="H99" i="35"/>
  <c r="I98" i="35"/>
  <c r="H98" i="35"/>
  <c r="I97" i="35"/>
  <c r="H97" i="35"/>
  <c r="I96" i="35"/>
  <c r="H96" i="35"/>
  <c r="I95" i="35"/>
  <c r="H95" i="35"/>
  <c r="I94" i="35"/>
  <c r="H94" i="35"/>
  <c r="I93" i="35"/>
  <c r="H93" i="35"/>
  <c r="I92" i="35"/>
  <c r="H92" i="35"/>
  <c r="I91" i="35"/>
  <c r="H91" i="35"/>
  <c r="I90" i="35"/>
  <c r="H90" i="35"/>
  <c r="I89" i="35"/>
  <c r="H89" i="35"/>
  <c r="I88" i="35"/>
  <c r="H88" i="35"/>
  <c r="I87" i="35"/>
  <c r="H87" i="35"/>
  <c r="I86" i="35"/>
  <c r="H86" i="35"/>
  <c r="I85" i="35"/>
  <c r="H85" i="35"/>
  <c r="I84" i="35"/>
  <c r="H84" i="35"/>
  <c r="I83" i="35"/>
  <c r="H83" i="35"/>
  <c r="I82" i="35"/>
  <c r="H82" i="35"/>
  <c r="I81" i="35"/>
  <c r="H81" i="35"/>
  <c r="I80" i="35"/>
  <c r="H80" i="35"/>
  <c r="I79" i="35"/>
  <c r="H79" i="35"/>
  <c r="I78" i="35"/>
  <c r="H78" i="35"/>
  <c r="I77" i="35"/>
  <c r="H77" i="35"/>
  <c r="I76" i="35"/>
  <c r="H76" i="35"/>
  <c r="I75" i="35"/>
  <c r="H75" i="35"/>
  <c r="I74" i="35"/>
  <c r="H74" i="35"/>
  <c r="I73" i="35"/>
  <c r="H73" i="35"/>
  <c r="I72" i="35"/>
  <c r="H72" i="35"/>
  <c r="I71" i="35"/>
  <c r="H71" i="35"/>
  <c r="I70" i="35"/>
  <c r="H70" i="35"/>
  <c r="I69" i="35"/>
  <c r="H69" i="35"/>
  <c r="I68" i="35"/>
  <c r="H68" i="35"/>
  <c r="I67" i="35"/>
  <c r="H67" i="35"/>
  <c r="I66" i="35"/>
  <c r="H66" i="35"/>
  <c r="I65" i="35"/>
  <c r="H65" i="35"/>
  <c r="I64" i="35"/>
  <c r="H64" i="35"/>
  <c r="I63" i="35"/>
  <c r="H63" i="35"/>
  <c r="I62" i="35"/>
  <c r="H62" i="35"/>
  <c r="I61" i="35"/>
  <c r="H61" i="35"/>
  <c r="I60" i="35"/>
  <c r="H60" i="35"/>
  <c r="I59" i="35"/>
  <c r="H59" i="35"/>
  <c r="I58" i="35"/>
  <c r="H58" i="35"/>
  <c r="I57" i="35"/>
  <c r="H57" i="35"/>
  <c r="I56" i="35"/>
  <c r="H56" i="35"/>
  <c r="I55" i="35"/>
  <c r="H55" i="35"/>
  <c r="I54" i="35"/>
  <c r="H54" i="35"/>
  <c r="I53" i="35"/>
  <c r="H53" i="35"/>
  <c r="I52" i="35"/>
  <c r="H52" i="35"/>
  <c r="I51" i="35"/>
  <c r="H51" i="35"/>
  <c r="I50" i="35"/>
  <c r="H50" i="35"/>
  <c r="I49" i="35"/>
  <c r="H49" i="35"/>
  <c r="I48" i="35"/>
  <c r="H48" i="35"/>
  <c r="I47" i="35"/>
  <c r="H47" i="35"/>
  <c r="I46" i="35"/>
  <c r="H46" i="35"/>
  <c r="I45" i="35"/>
  <c r="H45" i="35"/>
  <c r="I44" i="35"/>
  <c r="H44" i="35"/>
  <c r="I43" i="35"/>
  <c r="H43" i="35"/>
  <c r="I39" i="35"/>
  <c r="H39" i="35"/>
  <c r="I38" i="35"/>
  <c r="H38" i="35"/>
  <c r="I37" i="35"/>
  <c r="H37" i="35"/>
  <c r="I36" i="35"/>
  <c r="H36" i="35"/>
  <c r="I32" i="35"/>
  <c r="H32" i="35"/>
  <c r="I31" i="35"/>
  <c r="H31" i="35"/>
  <c r="I30" i="35"/>
  <c r="H30" i="35"/>
  <c r="I29" i="35"/>
  <c r="H29" i="35"/>
  <c r="I28" i="35"/>
  <c r="H28" i="35"/>
  <c r="I27" i="35"/>
  <c r="H27" i="35"/>
  <c r="I26" i="35"/>
  <c r="H26" i="35"/>
  <c r="I25" i="35"/>
  <c r="H25" i="35"/>
  <c r="G220" i="34"/>
  <c r="I219" i="34"/>
  <c r="H219" i="34"/>
  <c r="I218" i="34"/>
  <c r="H218" i="34"/>
  <c r="I217" i="34"/>
  <c r="H217" i="34"/>
  <c r="I216" i="34"/>
  <c r="H216" i="34"/>
  <c r="I215" i="34"/>
  <c r="H215" i="34"/>
  <c r="I214" i="34"/>
  <c r="H214" i="34"/>
  <c r="I213" i="34"/>
  <c r="H213" i="34"/>
  <c r="I212" i="34"/>
  <c r="H212" i="34"/>
  <c r="I211" i="34"/>
  <c r="H211" i="34"/>
  <c r="I210" i="34"/>
  <c r="H210" i="34"/>
  <c r="I209" i="34"/>
  <c r="H209" i="34"/>
  <c r="I208" i="34"/>
  <c r="H208" i="34"/>
  <c r="I207" i="34"/>
  <c r="H207" i="34"/>
  <c r="I206" i="34"/>
  <c r="H206" i="34"/>
  <c r="I205" i="34"/>
  <c r="H205" i="34"/>
  <c r="I204" i="34"/>
  <c r="H204" i="34"/>
  <c r="I203" i="34"/>
  <c r="H203" i="34"/>
  <c r="I202" i="34"/>
  <c r="H202" i="34"/>
  <c r="I201" i="34"/>
  <c r="H201" i="34"/>
  <c r="I200" i="34"/>
  <c r="H200" i="34"/>
  <c r="I199" i="34"/>
  <c r="H199" i="34"/>
  <c r="I198" i="34"/>
  <c r="H198" i="34"/>
  <c r="I197" i="34"/>
  <c r="H197" i="34"/>
  <c r="I196" i="34"/>
  <c r="H196" i="34"/>
  <c r="I195" i="34"/>
  <c r="H195" i="34"/>
  <c r="I194" i="34"/>
  <c r="H194" i="34"/>
  <c r="I193" i="34"/>
  <c r="H193" i="34"/>
  <c r="I192" i="34"/>
  <c r="H192" i="34"/>
  <c r="I191" i="34"/>
  <c r="H191" i="34"/>
  <c r="I190" i="34"/>
  <c r="H190" i="34"/>
  <c r="I189" i="34"/>
  <c r="H189" i="34"/>
  <c r="I188" i="34"/>
  <c r="H188" i="34"/>
  <c r="I187" i="34"/>
  <c r="H187" i="34"/>
  <c r="I186" i="34"/>
  <c r="H186" i="34"/>
  <c r="I185" i="34"/>
  <c r="H185" i="34"/>
  <c r="I184" i="34"/>
  <c r="H184" i="34"/>
  <c r="I183" i="34"/>
  <c r="H183" i="34"/>
  <c r="I182" i="34"/>
  <c r="H182" i="34"/>
  <c r="I181" i="34"/>
  <c r="H181" i="34"/>
  <c r="I180" i="34"/>
  <c r="H180" i="34"/>
  <c r="I179" i="34"/>
  <c r="H179" i="34"/>
  <c r="I178" i="34"/>
  <c r="H178" i="34"/>
  <c r="I177" i="34"/>
  <c r="H177" i="34"/>
  <c r="I176" i="34"/>
  <c r="H176" i="34"/>
  <c r="I175" i="34"/>
  <c r="H175" i="34"/>
  <c r="I174" i="34"/>
  <c r="H174" i="34"/>
  <c r="I173" i="34"/>
  <c r="H173" i="34"/>
  <c r="I172" i="34"/>
  <c r="H172" i="34"/>
  <c r="I171" i="34"/>
  <c r="H171" i="34"/>
  <c r="I170" i="34"/>
  <c r="H170" i="34"/>
  <c r="I169" i="34"/>
  <c r="H169" i="34"/>
  <c r="I168" i="34"/>
  <c r="H168" i="34"/>
  <c r="I167" i="34"/>
  <c r="H167" i="34"/>
  <c r="I166" i="34"/>
  <c r="H166" i="34"/>
  <c r="I165" i="34"/>
  <c r="H165" i="34"/>
  <c r="I164" i="34"/>
  <c r="H164" i="34"/>
  <c r="I163" i="34"/>
  <c r="H163" i="34"/>
  <c r="I162" i="34"/>
  <c r="H162" i="34"/>
  <c r="I161" i="34"/>
  <c r="H161" i="34"/>
  <c r="I160" i="34"/>
  <c r="H160" i="34"/>
  <c r="I159" i="34"/>
  <c r="H159" i="34"/>
  <c r="I158" i="34"/>
  <c r="H158" i="34"/>
  <c r="I157" i="34"/>
  <c r="H157" i="34"/>
  <c r="I156" i="34"/>
  <c r="H156" i="34"/>
  <c r="I155" i="34"/>
  <c r="H155" i="34"/>
  <c r="I154" i="34"/>
  <c r="H154" i="34"/>
  <c r="I153" i="34"/>
  <c r="H153" i="34"/>
  <c r="I152" i="34"/>
  <c r="H152" i="34"/>
  <c r="I151" i="34"/>
  <c r="H151" i="34"/>
  <c r="I150" i="34"/>
  <c r="H150" i="34"/>
  <c r="I149" i="34"/>
  <c r="H149" i="34"/>
  <c r="I148" i="34"/>
  <c r="H148" i="34"/>
  <c r="I147" i="34"/>
  <c r="H147" i="34"/>
  <c r="I146" i="34"/>
  <c r="H146" i="34"/>
  <c r="I145" i="34"/>
  <c r="H145" i="34"/>
  <c r="I144" i="34"/>
  <c r="H144" i="34"/>
  <c r="I143" i="34"/>
  <c r="H143" i="34"/>
  <c r="I142" i="34"/>
  <c r="H142" i="34"/>
  <c r="I141" i="34"/>
  <c r="H141" i="34"/>
  <c r="I140" i="34"/>
  <c r="H140" i="34"/>
  <c r="G137" i="34"/>
  <c r="I136" i="34"/>
  <c r="H136" i="34"/>
  <c r="I135" i="34"/>
  <c r="H135" i="34"/>
  <c r="I131" i="34"/>
  <c r="H131" i="34"/>
  <c r="I130" i="34"/>
  <c r="H130" i="34"/>
  <c r="I129" i="34"/>
  <c r="H129" i="34"/>
  <c r="I128" i="34"/>
  <c r="H128" i="34"/>
  <c r="I127" i="34"/>
  <c r="H127" i="34"/>
  <c r="I126" i="34"/>
  <c r="H126" i="34"/>
  <c r="I125" i="34"/>
  <c r="H125" i="34"/>
  <c r="I124" i="34"/>
  <c r="H124" i="34"/>
  <c r="I123" i="34"/>
  <c r="H123" i="34"/>
  <c r="I122" i="34"/>
  <c r="H122" i="34"/>
  <c r="I121" i="34"/>
  <c r="H121" i="34"/>
  <c r="I120" i="34"/>
  <c r="H120" i="34"/>
  <c r="I119" i="34"/>
  <c r="H119" i="34"/>
  <c r="I118" i="34"/>
  <c r="H118" i="34"/>
  <c r="I117" i="34"/>
  <c r="H117" i="34"/>
  <c r="I116" i="34"/>
  <c r="H116" i="34"/>
  <c r="I115" i="34"/>
  <c r="H115" i="34"/>
  <c r="I114" i="34"/>
  <c r="H114" i="34"/>
  <c r="I113" i="34"/>
  <c r="H113" i="34"/>
  <c r="I112" i="34"/>
  <c r="H112" i="34"/>
  <c r="I111" i="34"/>
  <c r="H111" i="34"/>
  <c r="I110" i="34"/>
  <c r="H110" i="34"/>
  <c r="I109" i="34"/>
  <c r="H109" i="34"/>
  <c r="I108" i="34"/>
  <c r="H108" i="34"/>
  <c r="I107" i="34"/>
  <c r="H107" i="34"/>
  <c r="I106" i="34"/>
  <c r="H106" i="34"/>
  <c r="I105" i="34"/>
  <c r="H105" i="34"/>
  <c r="I104" i="34"/>
  <c r="H104" i="34"/>
  <c r="I103" i="34"/>
  <c r="H103" i="34"/>
  <c r="I102" i="34"/>
  <c r="H102" i="34"/>
  <c r="I101" i="34"/>
  <c r="H101" i="34"/>
  <c r="I100" i="34"/>
  <c r="H100" i="34"/>
  <c r="I99" i="34"/>
  <c r="H99" i="34"/>
  <c r="I98" i="34"/>
  <c r="H98" i="34"/>
  <c r="I97" i="34"/>
  <c r="H97" i="34"/>
  <c r="I96" i="34"/>
  <c r="H96" i="34"/>
  <c r="I95" i="34"/>
  <c r="H95" i="34"/>
  <c r="I94" i="34"/>
  <c r="H94" i="34"/>
  <c r="I93" i="34"/>
  <c r="H93" i="34"/>
  <c r="I92" i="34"/>
  <c r="H92" i="34"/>
  <c r="I91" i="34"/>
  <c r="H91" i="34"/>
  <c r="I90" i="34"/>
  <c r="H90" i="34"/>
  <c r="I89" i="34"/>
  <c r="H89" i="34"/>
  <c r="I88" i="34"/>
  <c r="H88" i="34"/>
  <c r="I87" i="34"/>
  <c r="H87" i="34"/>
  <c r="I86" i="34"/>
  <c r="H86" i="34"/>
  <c r="I85" i="34"/>
  <c r="H85" i="34"/>
  <c r="I84" i="34"/>
  <c r="H84" i="34"/>
  <c r="I83" i="34"/>
  <c r="H83" i="34"/>
  <c r="I82" i="34"/>
  <c r="H82" i="34"/>
  <c r="I81" i="34"/>
  <c r="H81" i="34"/>
  <c r="I80" i="34"/>
  <c r="H80" i="34"/>
  <c r="I79" i="34"/>
  <c r="H79" i="34"/>
  <c r="I78" i="34"/>
  <c r="H78" i="34"/>
  <c r="I77" i="34"/>
  <c r="H77" i="34"/>
  <c r="I76" i="34"/>
  <c r="H76" i="34"/>
  <c r="I75" i="34"/>
  <c r="H75" i="34"/>
  <c r="I74" i="34"/>
  <c r="H74" i="34"/>
  <c r="I73" i="34"/>
  <c r="H73" i="34"/>
  <c r="I72" i="34"/>
  <c r="H72" i="34"/>
  <c r="I71" i="34"/>
  <c r="H71" i="34"/>
  <c r="I70" i="34"/>
  <c r="H70" i="34"/>
  <c r="I69" i="34"/>
  <c r="H69" i="34"/>
  <c r="I68" i="34"/>
  <c r="H68" i="34"/>
  <c r="I67" i="34"/>
  <c r="H67" i="34"/>
  <c r="I66" i="34"/>
  <c r="H66" i="34"/>
  <c r="I65" i="34"/>
  <c r="H65" i="34"/>
  <c r="I64" i="34"/>
  <c r="H64" i="34"/>
  <c r="I63" i="34"/>
  <c r="H63" i="34"/>
  <c r="I62" i="34"/>
  <c r="H62" i="34"/>
  <c r="I61" i="34"/>
  <c r="H61" i="34"/>
  <c r="I60" i="34"/>
  <c r="H60" i="34"/>
  <c r="I59" i="34"/>
  <c r="H59" i="34"/>
  <c r="I58" i="34"/>
  <c r="H58" i="34"/>
  <c r="I57" i="34"/>
  <c r="H57" i="34"/>
  <c r="I56" i="34"/>
  <c r="H56" i="34"/>
  <c r="I55" i="34"/>
  <c r="H55" i="34"/>
  <c r="I54" i="34"/>
  <c r="H54" i="34"/>
  <c r="I53" i="34"/>
  <c r="H53" i="34"/>
  <c r="I52" i="34"/>
  <c r="H52" i="34"/>
  <c r="I51" i="34"/>
  <c r="H51" i="34"/>
  <c r="I50" i="34"/>
  <c r="H50" i="34"/>
  <c r="I49" i="34"/>
  <c r="H49" i="34"/>
  <c r="I48" i="34"/>
  <c r="H48" i="34"/>
  <c r="I47" i="34"/>
  <c r="H47" i="34"/>
  <c r="I46" i="34"/>
  <c r="H46" i="34"/>
  <c r="I45" i="34"/>
  <c r="H45" i="34"/>
  <c r="I44" i="34"/>
  <c r="H44" i="34"/>
  <c r="I43" i="34"/>
  <c r="H43" i="34"/>
  <c r="I42" i="34"/>
  <c r="H42" i="34"/>
  <c r="I41" i="34"/>
  <c r="H41" i="34"/>
  <c r="I40" i="34"/>
  <c r="H40" i="34"/>
  <c r="I39" i="34"/>
  <c r="H39" i="34"/>
  <c r="I38" i="34"/>
  <c r="H38" i="34"/>
  <c r="I37" i="34"/>
  <c r="H37" i="34"/>
  <c r="I36" i="34"/>
  <c r="H36" i="34"/>
  <c r="I35" i="34"/>
  <c r="H35" i="34"/>
  <c r="I31" i="34"/>
  <c r="H31" i="34"/>
  <c r="I30" i="34"/>
  <c r="H30" i="34"/>
  <c r="I29" i="34"/>
  <c r="H29" i="34"/>
  <c r="I28" i="34"/>
  <c r="H28" i="34"/>
  <c r="I24" i="34"/>
  <c r="H24" i="34"/>
  <c r="I23" i="34"/>
  <c r="H23" i="34"/>
  <c r="I22" i="34"/>
  <c r="H22" i="34"/>
  <c r="I21" i="34"/>
  <c r="H21" i="34"/>
  <c r="I20" i="34"/>
  <c r="H20" i="34"/>
  <c r="I19" i="34"/>
  <c r="H19" i="34"/>
  <c r="I18" i="34"/>
  <c r="H18" i="34"/>
  <c r="I17" i="34"/>
  <c r="H17" i="34"/>
  <c r="I266" i="33"/>
  <c r="H266" i="33"/>
  <c r="I265" i="33"/>
  <c r="H265" i="33"/>
  <c r="I264" i="33"/>
  <c r="H264" i="33"/>
  <c r="I263" i="33"/>
  <c r="H263" i="33"/>
  <c r="I186" i="33"/>
  <c r="H186" i="33"/>
  <c r="G189" i="33"/>
  <c r="I188" i="33"/>
  <c r="H188" i="33"/>
  <c r="I187" i="33"/>
  <c r="H187" i="33"/>
  <c r="I185" i="33"/>
  <c r="H185" i="33"/>
  <c r="G182" i="33"/>
  <c r="I181" i="33"/>
  <c r="H181" i="33"/>
  <c r="I180" i="33"/>
  <c r="H180" i="33"/>
  <c r="I179" i="33"/>
  <c r="H179" i="33"/>
  <c r="G176" i="33"/>
  <c r="I175" i="33"/>
  <c r="H175" i="33"/>
  <c r="I174" i="33"/>
  <c r="H174" i="33"/>
  <c r="I173" i="33"/>
  <c r="H173" i="33"/>
  <c r="I172" i="33"/>
  <c r="H172" i="33"/>
  <c r="I171" i="33"/>
  <c r="H171" i="33"/>
  <c r="H176" i="33" s="1"/>
  <c r="I167" i="33"/>
  <c r="H167" i="33"/>
  <c r="I166" i="33"/>
  <c r="H166" i="33"/>
  <c r="I165" i="33"/>
  <c r="H165" i="33"/>
  <c r="I164" i="33"/>
  <c r="H164" i="33"/>
  <c r="G168" i="33"/>
  <c r="I163" i="33"/>
  <c r="H163" i="33"/>
  <c r="G160" i="33"/>
  <c r="I159" i="33"/>
  <c r="H159" i="33"/>
  <c r="I158" i="33"/>
  <c r="H158" i="33"/>
  <c r="G150" i="33"/>
  <c r="I149" i="33"/>
  <c r="I150" i="33" s="1"/>
  <c r="H149" i="33"/>
  <c r="H150" i="33" s="1"/>
  <c r="I143" i="33"/>
  <c r="H143" i="33"/>
  <c r="I142" i="33"/>
  <c r="H142" i="33"/>
  <c r="I141" i="33"/>
  <c r="H141" i="33"/>
  <c r="I140" i="33"/>
  <c r="H140" i="33"/>
  <c r="I139" i="33"/>
  <c r="H139" i="33"/>
  <c r="I138" i="33"/>
  <c r="H138" i="33"/>
  <c r="I137" i="33"/>
  <c r="H137" i="33"/>
  <c r="I136" i="33"/>
  <c r="H136" i="33"/>
  <c r="I135" i="33"/>
  <c r="H135" i="33"/>
  <c r="I134" i="33"/>
  <c r="H134" i="33"/>
  <c r="I133" i="33"/>
  <c r="H133" i="33"/>
  <c r="G273" i="33"/>
  <c r="I272" i="33"/>
  <c r="H272" i="33"/>
  <c r="I271" i="33"/>
  <c r="H271" i="33"/>
  <c r="I270" i="33"/>
  <c r="H270" i="33"/>
  <c r="I269" i="33"/>
  <c r="H269" i="33"/>
  <c r="I268" i="33"/>
  <c r="H268" i="33"/>
  <c r="I267" i="33"/>
  <c r="H267" i="33"/>
  <c r="I262" i="33"/>
  <c r="H262" i="33"/>
  <c r="I261" i="33"/>
  <c r="H261" i="33"/>
  <c r="I260" i="33"/>
  <c r="H260" i="33"/>
  <c r="I259" i="33"/>
  <c r="H259" i="33"/>
  <c r="I258" i="33"/>
  <c r="H258" i="33"/>
  <c r="I257" i="33"/>
  <c r="H257" i="33"/>
  <c r="I256" i="33"/>
  <c r="H256" i="33"/>
  <c r="I255" i="33"/>
  <c r="H255" i="33"/>
  <c r="I254" i="33"/>
  <c r="H254" i="33"/>
  <c r="I253" i="33"/>
  <c r="H253" i="33"/>
  <c r="I252" i="33"/>
  <c r="H252" i="33"/>
  <c r="I251" i="33"/>
  <c r="H251" i="33"/>
  <c r="I250" i="33"/>
  <c r="H250" i="33"/>
  <c r="I249" i="33"/>
  <c r="H249" i="33"/>
  <c r="I248" i="33"/>
  <c r="H248" i="33"/>
  <c r="I247" i="33"/>
  <c r="H247" i="33"/>
  <c r="I246" i="33"/>
  <c r="H246" i="33"/>
  <c r="I245" i="33"/>
  <c r="H245" i="33"/>
  <c r="I244" i="33"/>
  <c r="H244" i="33"/>
  <c r="I243" i="33"/>
  <c r="H243" i="33"/>
  <c r="I242" i="33"/>
  <c r="H242" i="33"/>
  <c r="I241" i="33"/>
  <c r="H241" i="33"/>
  <c r="I240" i="33"/>
  <c r="H240" i="33"/>
  <c r="I239" i="33"/>
  <c r="H239" i="33"/>
  <c r="I238" i="33"/>
  <c r="H238" i="33"/>
  <c r="I237" i="33"/>
  <c r="H237" i="33"/>
  <c r="I236" i="33"/>
  <c r="H236" i="33"/>
  <c r="I235" i="33"/>
  <c r="H235" i="33"/>
  <c r="I234" i="33"/>
  <c r="H234" i="33"/>
  <c r="I233" i="33"/>
  <c r="H233" i="33"/>
  <c r="I232" i="33"/>
  <c r="H232" i="33"/>
  <c r="I231" i="33"/>
  <c r="H231" i="33"/>
  <c r="I230" i="33"/>
  <c r="H230" i="33"/>
  <c r="I229" i="33"/>
  <c r="H229" i="33"/>
  <c r="I228" i="33"/>
  <c r="H228" i="33"/>
  <c r="I227" i="33"/>
  <c r="H227" i="33"/>
  <c r="I226" i="33"/>
  <c r="H226" i="33"/>
  <c r="I225" i="33"/>
  <c r="H225" i="33"/>
  <c r="I224" i="33"/>
  <c r="H224" i="33"/>
  <c r="I223" i="33"/>
  <c r="H223" i="33"/>
  <c r="I222" i="33"/>
  <c r="H222" i="33"/>
  <c r="I221" i="33"/>
  <c r="H221" i="33"/>
  <c r="I220" i="33"/>
  <c r="H220" i="33"/>
  <c r="I219" i="33"/>
  <c r="H219" i="33"/>
  <c r="I218" i="33"/>
  <c r="H218" i="33"/>
  <c r="I217" i="33"/>
  <c r="H217" i="33"/>
  <c r="I216" i="33"/>
  <c r="H216" i="33"/>
  <c r="I215" i="33"/>
  <c r="H215" i="33"/>
  <c r="I214" i="33"/>
  <c r="H214" i="33"/>
  <c r="I213" i="33"/>
  <c r="H213" i="33"/>
  <c r="I212" i="33"/>
  <c r="H212" i="33"/>
  <c r="I211" i="33"/>
  <c r="H211" i="33"/>
  <c r="I210" i="33"/>
  <c r="H210" i="33"/>
  <c r="I209" i="33"/>
  <c r="H209" i="33"/>
  <c r="I208" i="33"/>
  <c r="H208" i="33"/>
  <c r="I207" i="33"/>
  <c r="H207" i="33"/>
  <c r="I206" i="33"/>
  <c r="H206" i="33"/>
  <c r="I205" i="33"/>
  <c r="H205" i="33"/>
  <c r="I204" i="33"/>
  <c r="H204" i="33"/>
  <c r="I203" i="33"/>
  <c r="H203" i="33"/>
  <c r="I202" i="33"/>
  <c r="H202" i="33"/>
  <c r="I201" i="33"/>
  <c r="H201" i="33"/>
  <c r="I200" i="33"/>
  <c r="H200" i="33"/>
  <c r="I199" i="33"/>
  <c r="H199" i="33"/>
  <c r="I198" i="33"/>
  <c r="H198" i="33"/>
  <c r="I197" i="33"/>
  <c r="H197" i="33"/>
  <c r="I196" i="33"/>
  <c r="H196" i="33"/>
  <c r="I195" i="33"/>
  <c r="H195" i="33"/>
  <c r="I194" i="33"/>
  <c r="H194" i="33"/>
  <c r="I193" i="33"/>
  <c r="H193" i="33"/>
  <c r="I192" i="33"/>
  <c r="H192" i="33"/>
  <c r="G155" i="33"/>
  <c r="I154" i="33"/>
  <c r="H154" i="33"/>
  <c r="I153" i="33"/>
  <c r="H153" i="33"/>
  <c r="I145" i="33"/>
  <c r="H145" i="33"/>
  <c r="I144" i="33"/>
  <c r="H144" i="33"/>
  <c r="I132" i="33"/>
  <c r="H132" i="33"/>
  <c r="I131" i="33"/>
  <c r="H131" i="33"/>
  <c r="I130" i="33"/>
  <c r="H130" i="33"/>
  <c r="I129" i="33"/>
  <c r="H129" i="33"/>
  <c r="I128" i="33"/>
  <c r="H128" i="33"/>
  <c r="I127" i="33"/>
  <c r="H127" i="33"/>
  <c r="I126" i="33"/>
  <c r="H126" i="33"/>
  <c r="I125" i="33"/>
  <c r="H125" i="33"/>
  <c r="I124" i="33"/>
  <c r="H124" i="33"/>
  <c r="I123" i="33"/>
  <c r="H123" i="33"/>
  <c r="I122" i="33"/>
  <c r="H122" i="33"/>
  <c r="I121" i="33"/>
  <c r="H121" i="33"/>
  <c r="I120" i="33"/>
  <c r="H120" i="33"/>
  <c r="I119" i="33"/>
  <c r="H119" i="33"/>
  <c r="I118" i="33"/>
  <c r="H118" i="33"/>
  <c r="I117" i="33"/>
  <c r="H117" i="33"/>
  <c r="I116" i="33"/>
  <c r="H116" i="33"/>
  <c r="I115" i="33"/>
  <c r="H115" i="33"/>
  <c r="I114" i="33"/>
  <c r="H114" i="33"/>
  <c r="I113" i="33"/>
  <c r="H113" i="33"/>
  <c r="I112" i="33"/>
  <c r="H112" i="33"/>
  <c r="I111" i="33"/>
  <c r="H111" i="33"/>
  <c r="I110" i="33"/>
  <c r="H110" i="33"/>
  <c r="I109" i="33"/>
  <c r="H109" i="33"/>
  <c r="I108" i="33"/>
  <c r="H108" i="33"/>
  <c r="I107" i="33"/>
  <c r="H107" i="33"/>
  <c r="I106" i="33"/>
  <c r="H106" i="33"/>
  <c r="I105" i="33"/>
  <c r="H105" i="33"/>
  <c r="I104" i="33"/>
  <c r="H104" i="33"/>
  <c r="I103" i="33"/>
  <c r="H103" i="33"/>
  <c r="I102" i="33"/>
  <c r="H102" i="33"/>
  <c r="I101" i="33"/>
  <c r="H101" i="33"/>
  <c r="I100" i="33"/>
  <c r="H100" i="33"/>
  <c r="I99" i="33"/>
  <c r="H99" i="33"/>
  <c r="I98" i="33"/>
  <c r="H98" i="33"/>
  <c r="I97" i="33"/>
  <c r="H97" i="33"/>
  <c r="I96" i="33"/>
  <c r="H96" i="33"/>
  <c r="I95" i="33"/>
  <c r="H95" i="33"/>
  <c r="I94" i="33"/>
  <c r="H94" i="33"/>
  <c r="I93" i="33"/>
  <c r="H93" i="33"/>
  <c r="I92" i="33"/>
  <c r="H92" i="33"/>
  <c r="I91" i="33"/>
  <c r="H91" i="33"/>
  <c r="I90" i="33"/>
  <c r="H90" i="33"/>
  <c r="I89" i="33"/>
  <c r="H89" i="33"/>
  <c r="I88" i="33"/>
  <c r="H88" i="33"/>
  <c r="I87" i="33"/>
  <c r="H87" i="33"/>
  <c r="I86" i="33"/>
  <c r="H86" i="33"/>
  <c r="I85" i="33"/>
  <c r="H85" i="33"/>
  <c r="I84" i="33"/>
  <c r="H84" i="33"/>
  <c r="I83" i="33"/>
  <c r="H83" i="33"/>
  <c r="I82" i="33"/>
  <c r="H82" i="33"/>
  <c r="I81" i="33"/>
  <c r="H81" i="33"/>
  <c r="I80" i="33"/>
  <c r="H80" i="33"/>
  <c r="I79" i="33"/>
  <c r="H79" i="33"/>
  <c r="I78" i="33"/>
  <c r="H78" i="33"/>
  <c r="I77" i="33"/>
  <c r="H77" i="33"/>
  <c r="I76" i="33"/>
  <c r="H76" i="33"/>
  <c r="I75" i="33"/>
  <c r="H75" i="33"/>
  <c r="I74" i="33"/>
  <c r="H74" i="33"/>
  <c r="I73" i="33"/>
  <c r="H73" i="33"/>
  <c r="I72" i="33"/>
  <c r="H72" i="33"/>
  <c r="I71" i="33"/>
  <c r="H71" i="33"/>
  <c r="I70" i="33"/>
  <c r="H70" i="33"/>
  <c r="I69" i="33"/>
  <c r="H69" i="33"/>
  <c r="I68" i="33"/>
  <c r="H68" i="33"/>
  <c r="I67" i="33"/>
  <c r="H67" i="33"/>
  <c r="I66" i="33"/>
  <c r="H66" i="33"/>
  <c r="I65" i="33"/>
  <c r="H65" i="33"/>
  <c r="I64" i="33"/>
  <c r="H64" i="33"/>
  <c r="I63" i="33"/>
  <c r="H63" i="33"/>
  <c r="I62" i="33"/>
  <c r="H62" i="33"/>
  <c r="I61" i="33"/>
  <c r="H61" i="33"/>
  <c r="I60" i="33"/>
  <c r="H60" i="33"/>
  <c r="I59" i="33"/>
  <c r="H59" i="33"/>
  <c r="I58" i="33"/>
  <c r="H58" i="33"/>
  <c r="I57" i="33"/>
  <c r="H57" i="33"/>
  <c r="I56" i="33"/>
  <c r="H56" i="33"/>
  <c r="I55" i="33"/>
  <c r="H55" i="33"/>
  <c r="I54" i="33"/>
  <c r="H54" i="33"/>
  <c r="I53" i="33"/>
  <c r="H53" i="33"/>
  <c r="I52" i="33"/>
  <c r="H52" i="33"/>
  <c r="I51" i="33"/>
  <c r="H51" i="33"/>
  <c r="I50" i="33"/>
  <c r="H50" i="33"/>
  <c r="I49" i="33"/>
  <c r="H49" i="33"/>
  <c r="I48" i="33"/>
  <c r="H48" i="33"/>
  <c r="I47" i="33"/>
  <c r="H47" i="33"/>
  <c r="I43" i="33"/>
  <c r="H43" i="33"/>
  <c r="I42" i="33"/>
  <c r="H42" i="33"/>
  <c r="I41" i="33"/>
  <c r="H41" i="33"/>
  <c r="I40" i="33"/>
  <c r="H40" i="33"/>
  <c r="I36" i="33"/>
  <c r="H36" i="33"/>
  <c r="I35" i="33"/>
  <c r="H35" i="33"/>
  <c r="I34" i="33"/>
  <c r="H34" i="33"/>
  <c r="I33" i="33"/>
  <c r="H33" i="33"/>
  <c r="I32" i="33"/>
  <c r="H32" i="33"/>
  <c r="I31" i="33"/>
  <c r="H31" i="33"/>
  <c r="I30" i="33"/>
  <c r="H30" i="33"/>
  <c r="I29" i="33"/>
  <c r="H29" i="33"/>
  <c r="I25" i="33"/>
  <c r="H25" i="33"/>
  <c r="I24" i="33"/>
  <c r="H24" i="33"/>
  <c r="I23" i="33"/>
  <c r="H23" i="33"/>
  <c r="I22" i="33"/>
  <c r="H22" i="33"/>
  <c r="I21" i="33"/>
  <c r="H21" i="33"/>
  <c r="I20" i="33"/>
  <c r="H20" i="33"/>
  <c r="I19" i="33"/>
  <c r="H19" i="33"/>
  <c r="I18" i="33"/>
  <c r="H18" i="33"/>
  <c r="I17" i="33"/>
  <c r="H17" i="33"/>
  <c r="I213" i="32"/>
  <c r="H213" i="32"/>
  <c r="I212" i="32"/>
  <c r="H212" i="32"/>
  <c r="I211" i="32"/>
  <c r="H211" i="32"/>
  <c r="I134" i="32"/>
  <c r="H134" i="32"/>
  <c r="I133" i="32"/>
  <c r="H133" i="32"/>
  <c r="I132" i="32"/>
  <c r="H132" i="32"/>
  <c r="I131" i="32"/>
  <c r="H131" i="32"/>
  <c r="I130" i="32"/>
  <c r="H130" i="32"/>
  <c r="I129" i="32"/>
  <c r="H129" i="32"/>
  <c r="I128" i="32"/>
  <c r="H128" i="32"/>
  <c r="I127" i="32"/>
  <c r="H127" i="32"/>
  <c r="I126" i="32"/>
  <c r="H126" i="32"/>
  <c r="I125" i="32"/>
  <c r="H125" i="32"/>
  <c r="I124" i="32"/>
  <c r="H124" i="32"/>
  <c r="I123" i="32"/>
  <c r="H123" i="32"/>
  <c r="I122" i="32"/>
  <c r="H122" i="32"/>
  <c r="I121" i="32"/>
  <c r="H121" i="32"/>
  <c r="I120" i="32"/>
  <c r="H120" i="32"/>
  <c r="I119" i="32"/>
  <c r="H119" i="32"/>
  <c r="I118" i="32"/>
  <c r="H118" i="32"/>
  <c r="I117" i="32"/>
  <c r="H117" i="32"/>
  <c r="I116" i="32"/>
  <c r="H116" i="32"/>
  <c r="I115" i="32"/>
  <c r="H115" i="32"/>
  <c r="I114" i="32"/>
  <c r="H114" i="32"/>
  <c r="I113" i="32"/>
  <c r="H113" i="32"/>
  <c r="I112" i="32"/>
  <c r="H112" i="32"/>
  <c r="I111" i="32"/>
  <c r="H111" i="32"/>
  <c r="I110" i="32"/>
  <c r="H110" i="32"/>
  <c r="I109" i="32"/>
  <c r="H109" i="32"/>
  <c r="I108" i="32"/>
  <c r="H108" i="32"/>
  <c r="I107" i="32"/>
  <c r="H107" i="32"/>
  <c r="I106" i="32"/>
  <c r="H106" i="32"/>
  <c r="I105" i="32"/>
  <c r="H105" i="32"/>
  <c r="I104" i="32"/>
  <c r="H104" i="32"/>
  <c r="I103" i="32"/>
  <c r="H103" i="32"/>
  <c r="I102" i="32"/>
  <c r="H102" i="32"/>
  <c r="I101" i="32"/>
  <c r="H101" i="32"/>
  <c r="I100" i="32"/>
  <c r="H100" i="32"/>
  <c r="I99" i="32"/>
  <c r="H99" i="32"/>
  <c r="I98" i="32"/>
  <c r="H98" i="32"/>
  <c r="I97" i="32"/>
  <c r="H97" i="32"/>
  <c r="I96" i="32"/>
  <c r="H96" i="32"/>
  <c r="I95" i="32"/>
  <c r="H95" i="32"/>
  <c r="I94" i="32"/>
  <c r="H94" i="32"/>
  <c r="I93" i="32"/>
  <c r="H93" i="32"/>
  <c r="I92" i="32"/>
  <c r="H92" i="32"/>
  <c r="I91" i="32"/>
  <c r="H91" i="32"/>
  <c r="I90" i="32"/>
  <c r="H90" i="32"/>
  <c r="I89" i="32"/>
  <c r="H89" i="32"/>
  <c r="I88" i="32"/>
  <c r="H88" i="32"/>
  <c r="I87" i="32"/>
  <c r="H87" i="32"/>
  <c r="I86" i="32"/>
  <c r="H86" i="32"/>
  <c r="I85" i="32"/>
  <c r="H85" i="32"/>
  <c r="I84" i="32"/>
  <c r="H84" i="32"/>
  <c r="I83" i="32"/>
  <c r="H83" i="32"/>
  <c r="I82" i="32"/>
  <c r="H82" i="32"/>
  <c r="I81" i="32"/>
  <c r="H81" i="32"/>
  <c r="I80" i="32"/>
  <c r="H80" i="32"/>
  <c r="I79" i="32"/>
  <c r="H79" i="32"/>
  <c r="I78" i="32"/>
  <c r="H78" i="32"/>
  <c r="I77" i="32"/>
  <c r="H77" i="32"/>
  <c r="I76" i="32"/>
  <c r="H76" i="32"/>
  <c r="I75" i="32"/>
  <c r="H75" i="32"/>
  <c r="I74" i="32"/>
  <c r="H74" i="32"/>
  <c r="I73" i="32"/>
  <c r="H73" i="32"/>
  <c r="I72" i="32"/>
  <c r="H72" i="32"/>
  <c r="I71" i="32"/>
  <c r="H71" i="32"/>
  <c r="I70" i="32"/>
  <c r="H70" i="32"/>
  <c r="I69" i="32"/>
  <c r="H69" i="32"/>
  <c r="I68" i="32"/>
  <c r="H68" i="32"/>
  <c r="I67" i="32"/>
  <c r="H67" i="32"/>
  <c r="I66" i="32"/>
  <c r="H66" i="32"/>
  <c r="I65" i="32"/>
  <c r="H65" i="32"/>
  <c r="I64" i="32"/>
  <c r="H64" i="32"/>
  <c r="I63" i="32"/>
  <c r="H63" i="32"/>
  <c r="I62" i="32"/>
  <c r="H62" i="32"/>
  <c r="I61" i="32"/>
  <c r="H61" i="32"/>
  <c r="I60" i="32"/>
  <c r="H60" i="32"/>
  <c r="I59" i="32"/>
  <c r="H59" i="32"/>
  <c r="I58" i="32"/>
  <c r="H58" i="32"/>
  <c r="I57" i="32"/>
  <c r="H57" i="32"/>
  <c r="I56" i="32"/>
  <c r="H56" i="32"/>
  <c r="I55" i="32"/>
  <c r="H55" i="32"/>
  <c r="I54" i="32"/>
  <c r="H54" i="32"/>
  <c r="I53" i="32"/>
  <c r="H53" i="32"/>
  <c r="I52" i="32"/>
  <c r="H52" i="32"/>
  <c r="I51" i="32"/>
  <c r="H51" i="32"/>
  <c r="I50" i="32"/>
  <c r="H50" i="32"/>
  <c r="I49" i="32"/>
  <c r="H49" i="32"/>
  <c r="I48" i="32"/>
  <c r="H48" i="32"/>
  <c r="I32" i="32"/>
  <c r="H32" i="32"/>
  <c r="I22" i="32"/>
  <c r="H22" i="32"/>
  <c r="I21" i="32"/>
  <c r="H21" i="32"/>
  <c r="I20" i="32"/>
  <c r="H20" i="32"/>
  <c r="G220" i="32"/>
  <c r="I219" i="32"/>
  <c r="H219" i="32"/>
  <c r="I218" i="32"/>
  <c r="H218" i="32"/>
  <c r="I217" i="32"/>
  <c r="H217" i="32"/>
  <c r="I216" i="32"/>
  <c r="H216" i="32"/>
  <c r="I215" i="32"/>
  <c r="H215" i="32"/>
  <c r="I214" i="32"/>
  <c r="H214" i="32"/>
  <c r="I210" i="32"/>
  <c r="H210" i="32"/>
  <c r="I209" i="32"/>
  <c r="H209" i="32"/>
  <c r="I208" i="32"/>
  <c r="H208" i="32"/>
  <c r="I207" i="32"/>
  <c r="H207" i="32"/>
  <c r="I206" i="32"/>
  <c r="H206" i="32"/>
  <c r="I205" i="32"/>
  <c r="H205" i="32"/>
  <c r="I204" i="32"/>
  <c r="H204" i="32"/>
  <c r="I203" i="32"/>
  <c r="H203" i="32"/>
  <c r="I202" i="32"/>
  <c r="H202" i="32"/>
  <c r="I201" i="32"/>
  <c r="H201" i="32"/>
  <c r="I200" i="32"/>
  <c r="H200" i="32"/>
  <c r="I199" i="32"/>
  <c r="H199" i="32"/>
  <c r="I198" i="32"/>
  <c r="H198" i="32"/>
  <c r="I197" i="32"/>
  <c r="H197" i="32"/>
  <c r="I196" i="32"/>
  <c r="H196" i="32"/>
  <c r="I195" i="32"/>
  <c r="H195" i="32"/>
  <c r="I194" i="32"/>
  <c r="H194" i="32"/>
  <c r="I193" i="32"/>
  <c r="H193" i="32"/>
  <c r="I192" i="32"/>
  <c r="H192" i="32"/>
  <c r="I191" i="32"/>
  <c r="H191" i="32"/>
  <c r="I190" i="32"/>
  <c r="H190" i="32"/>
  <c r="I189" i="32"/>
  <c r="H189" i="32"/>
  <c r="I188" i="32"/>
  <c r="H188" i="32"/>
  <c r="I187" i="32"/>
  <c r="H187" i="32"/>
  <c r="I186" i="32"/>
  <c r="H186" i="32"/>
  <c r="I185" i="32"/>
  <c r="H185" i="32"/>
  <c r="I184" i="32"/>
  <c r="H184" i="32"/>
  <c r="I183" i="32"/>
  <c r="H183" i="32"/>
  <c r="I182" i="32"/>
  <c r="H182" i="32"/>
  <c r="I181" i="32"/>
  <c r="H181" i="32"/>
  <c r="I180" i="32"/>
  <c r="H180" i="32"/>
  <c r="I179" i="32"/>
  <c r="H179" i="32"/>
  <c r="I178" i="32"/>
  <c r="H178" i="32"/>
  <c r="I177" i="32"/>
  <c r="H177" i="32"/>
  <c r="I176" i="32"/>
  <c r="H176" i="32"/>
  <c r="I175" i="32"/>
  <c r="H175" i="32"/>
  <c r="I174" i="32"/>
  <c r="H174" i="32"/>
  <c r="I173" i="32"/>
  <c r="H173" i="32"/>
  <c r="I172" i="32"/>
  <c r="H172" i="32"/>
  <c r="I171" i="32"/>
  <c r="H171" i="32"/>
  <c r="I170" i="32"/>
  <c r="H170" i="32"/>
  <c r="I169" i="32"/>
  <c r="H169" i="32"/>
  <c r="I168" i="32"/>
  <c r="H168" i="32"/>
  <c r="I167" i="32"/>
  <c r="H167" i="32"/>
  <c r="I166" i="32"/>
  <c r="H166" i="32"/>
  <c r="I165" i="32"/>
  <c r="H165" i="32"/>
  <c r="I164" i="32"/>
  <c r="H164" i="32"/>
  <c r="I163" i="32"/>
  <c r="H163" i="32"/>
  <c r="I162" i="32"/>
  <c r="H162" i="32"/>
  <c r="I161" i="32"/>
  <c r="H161" i="32"/>
  <c r="I160" i="32"/>
  <c r="H160" i="32"/>
  <c r="I159" i="32"/>
  <c r="H159" i="32"/>
  <c r="I158" i="32"/>
  <c r="H158" i="32"/>
  <c r="I157" i="32"/>
  <c r="H157" i="32"/>
  <c r="I156" i="32"/>
  <c r="H156" i="32"/>
  <c r="I155" i="32"/>
  <c r="H155" i="32"/>
  <c r="I154" i="32"/>
  <c r="H154" i="32"/>
  <c r="I153" i="32"/>
  <c r="H153" i="32"/>
  <c r="I152" i="32"/>
  <c r="H152" i="32"/>
  <c r="I151" i="32"/>
  <c r="H151" i="32"/>
  <c r="I150" i="32"/>
  <c r="H150" i="32"/>
  <c r="I149" i="32"/>
  <c r="H149" i="32"/>
  <c r="I148" i="32"/>
  <c r="H148" i="32"/>
  <c r="I147" i="32"/>
  <c r="H147" i="32"/>
  <c r="I146" i="32"/>
  <c r="H146" i="32"/>
  <c r="I145" i="32"/>
  <c r="H145" i="32"/>
  <c r="I144" i="32"/>
  <c r="H144" i="32"/>
  <c r="I143" i="32"/>
  <c r="H143" i="32"/>
  <c r="G140" i="32"/>
  <c r="I139" i="32"/>
  <c r="H139" i="32"/>
  <c r="I138" i="32"/>
  <c r="H138" i="32"/>
  <c r="I47" i="32"/>
  <c r="H47" i="32"/>
  <c r="I43" i="32"/>
  <c r="H43" i="32"/>
  <c r="I42" i="32"/>
  <c r="H42" i="32"/>
  <c r="I41" i="32"/>
  <c r="H41" i="32"/>
  <c r="I40" i="32"/>
  <c r="H40" i="32"/>
  <c r="I36" i="32"/>
  <c r="H36" i="32"/>
  <c r="I35" i="32"/>
  <c r="H35" i="32"/>
  <c r="I34" i="32"/>
  <c r="H34" i="32"/>
  <c r="I33" i="32"/>
  <c r="H33" i="32"/>
  <c r="I31" i="32"/>
  <c r="H31" i="32"/>
  <c r="I30" i="32"/>
  <c r="H30" i="32"/>
  <c r="I29" i="32"/>
  <c r="H29" i="32"/>
  <c r="I25" i="32"/>
  <c r="H25" i="32"/>
  <c r="I24" i="32"/>
  <c r="H24" i="32"/>
  <c r="I23" i="32"/>
  <c r="H23" i="32"/>
  <c r="I19" i="32"/>
  <c r="H19" i="32"/>
  <c r="I18" i="32"/>
  <c r="H18" i="32"/>
  <c r="I17" i="32"/>
  <c r="H17" i="32"/>
  <c r="G127" i="31"/>
  <c r="I126" i="31"/>
  <c r="H126" i="31"/>
  <c r="I125" i="31"/>
  <c r="H125" i="31"/>
  <c r="I124" i="31"/>
  <c r="H124" i="31"/>
  <c r="I123" i="31"/>
  <c r="H123" i="31"/>
  <c r="I122" i="31"/>
  <c r="H122" i="31"/>
  <c r="I121" i="31"/>
  <c r="H121" i="31"/>
  <c r="I120" i="31"/>
  <c r="H120" i="31"/>
  <c r="I119" i="31"/>
  <c r="H119" i="31"/>
  <c r="I118" i="31"/>
  <c r="H118" i="31"/>
  <c r="I117" i="31"/>
  <c r="H117" i="31"/>
  <c r="I116" i="31"/>
  <c r="H116" i="31"/>
  <c r="I115" i="31"/>
  <c r="H115" i="31"/>
  <c r="I114" i="31"/>
  <c r="H114" i="31"/>
  <c r="I113" i="31"/>
  <c r="H113" i="31"/>
  <c r="I112" i="31"/>
  <c r="H112" i="31"/>
  <c r="I111" i="31"/>
  <c r="H111" i="31"/>
  <c r="I110" i="31"/>
  <c r="H110" i="31"/>
  <c r="I109" i="31"/>
  <c r="H109" i="31"/>
  <c r="I108" i="31"/>
  <c r="H108" i="31"/>
  <c r="I107" i="31"/>
  <c r="H107" i="31"/>
  <c r="I106" i="31"/>
  <c r="H106" i="31"/>
  <c r="I105" i="31"/>
  <c r="H105" i="31"/>
  <c r="I104" i="31"/>
  <c r="H104" i="31"/>
  <c r="I103" i="31"/>
  <c r="H103" i="31"/>
  <c r="I102" i="31"/>
  <c r="H102" i="31"/>
  <c r="I101" i="31"/>
  <c r="H101" i="31"/>
  <c r="I100" i="31"/>
  <c r="H100" i="31"/>
  <c r="I99" i="31"/>
  <c r="H99" i="31"/>
  <c r="I98" i="31"/>
  <c r="H98" i="31"/>
  <c r="I97" i="31"/>
  <c r="H97" i="31"/>
  <c r="I96" i="31"/>
  <c r="H96" i="31"/>
  <c r="I95" i="31"/>
  <c r="H95" i="31"/>
  <c r="I94" i="31"/>
  <c r="H94" i="31"/>
  <c r="I93" i="31"/>
  <c r="H93" i="31"/>
  <c r="I92" i="31"/>
  <c r="H92" i="31"/>
  <c r="I91" i="31"/>
  <c r="H91" i="31"/>
  <c r="I90" i="31"/>
  <c r="H90" i="31"/>
  <c r="I89" i="31"/>
  <c r="H89" i="31"/>
  <c r="I88" i="31"/>
  <c r="H88" i="31"/>
  <c r="I87" i="31"/>
  <c r="H87" i="31"/>
  <c r="I86" i="31"/>
  <c r="H86" i="31"/>
  <c r="I85" i="31"/>
  <c r="H85" i="31"/>
  <c r="I84" i="31"/>
  <c r="H84" i="31"/>
  <c r="I83" i="31"/>
  <c r="H83" i="31"/>
  <c r="I82" i="31"/>
  <c r="H82" i="31"/>
  <c r="I81" i="31"/>
  <c r="H81" i="31"/>
  <c r="I80" i="31"/>
  <c r="H80" i="31"/>
  <c r="I79" i="31"/>
  <c r="H79" i="31"/>
  <c r="I78" i="31"/>
  <c r="H78" i="31"/>
  <c r="I77" i="31"/>
  <c r="H77" i="31"/>
  <c r="I76" i="31"/>
  <c r="H76" i="31"/>
  <c r="I75" i="31"/>
  <c r="H75" i="31"/>
  <c r="I74" i="31"/>
  <c r="H74" i="31"/>
  <c r="I73" i="31"/>
  <c r="H73" i="31"/>
  <c r="I72" i="31"/>
  <c r="H72" i="31"/>
  <c r="I71" i="31"/>
  <c r="H71" i="31"/>
  <c r="I70" i="31"/>
  <c r="H70" i="31"/>
  <c r="I69" i="31"/>
  <c r="H69" i="31"/>
  <c r="I68" i="31"/>
  <c r="H68" i="31"/>
  <c r="I67" i="31"/>
  <c r="H67" i="31"/>
  <c r="I66" i="31"/>
  <c r="H66" i="31"/>
  <c r="I65" i="31"/>
  <c r="H65" i="31"/>
  <c r="I64" i="31"/>
  <c r="H64" i="31"/>
  <c r="I63" i="31"/>
  <c r="H63" i="31"/>
  <c r="I62" i="31"/>
  <c r="H62" i="31"/>
  <c r="I61" i="31"/>
  <c r="H61" i="31"/>
  <c r="I60" i="31"/>
  <c r="H60" i="31"/>
  <c r="I59" i="31"/>
  <c r="H59" i="31"/>
  <c r="I58" i="31"/>
  <c r="H58" i="31"/>
  <c r="I57" i="31"/>
  <c r="H57" i="31"/>
  <c r="I56" i="31"/>
  <c r="H56" i="31"/>
  <c r="I55" i="31"/>
  <c r="H55" i="31"/>
  <c r="I54" i="31"/>
  <c r="H54" i="31"/>
  <c r="I53" i="31"/>
  <c r="H53" i="31"/>
  <c r="G50" i="31"/>
  <c r="I49" i="31"/>
  <c r="H49" i="31"/>
  <c r="I48" i="31"/>
  <c r="H48" i="31"/>
  <c r="I44" i="31"/>
  <c r="H44" i="31"/>
  <c r="I43" i="31"/>
  <c r="H43" i="31"/>
  <c r="I39" i="31"/>
  <c r="H39" i="31"/>
  <c r="I38" i="31"/>
  <c r="H38" i="31"/>
  <c r="I37" i="31"/>
  <c r="H37" i="31"/>
  <c r="I36" i="31"/>
  <c r="H36" i="31"/>
  <c r="I32" i="31"/>
  <c r="H32" i="31"/>
  <c r="I31" i="31"/>
  <c r="H31" i="31"/>
  <c r="I30" i="31"/>
  <c r="H30" i="31"/>
  <c r="I29" i="31"/>
  <c r="H29" i="31"/>
  <c r="I28" i="31"/>
  <c r="H28" i="31"/>
  <c r="I27" i="31"/>
  <c r="H27" i="31"/>
  <c r="I26" i="31"/>
  <c r="H26" i="31"/>
  <c r="I22" i="31"/>
  <c r="H22" i="31"/>
  <c r="I21" i="31"/>
  <c r="H21" i="31"/>
  <c r="I20" i="31"/>
  <c r="H20" i="31"/>
  <c r="I19" i="31"/>
  <c r="H19" i="31"/>
  <c r="I18" i="31"/>
  <c r="H18" i="31"/>
  <c r="I17" i="31"/>
  <c r="H17" i="31"/>
  <c r="G349" i="30"/>
  <c r="I348" i="30"/>
  <c r="H348" i="30"/>
  <c r="I347" i="30"/>
  <c r="H347" i="30"/>
  <c r="I346" i="30"/>
  <c r="H346" i="30"/>
  <c r="I345" i="30"/>
  <c r="H345" i="30"/>
  <c r="I344" i="30"/>
  <c r="H344" i="30"/>
  <c r="I343" i="30"/>
  <c r="H343" i="30"/>
  <c r="I342" i="30"/>
  <c r="H342" i="30"/>
  <c r="I341" i="30"/>
  <c r="H341" i="30"/>
  <c r="I340" i="30"/>
  <c r="H340" i="30"/>
  <c r="I339" i="30"/>
  <c r="H339" i="30"/>
  <c r="I338" i="30"/>
  <c r="H338" i="30"/>
  <c r="I337" i="30"/>
  <c r="H337" i="30"/>
  <c r="I336" i="30"/>
  <c r="H336" i="30"/>
  <c r="I335" i="30"/>
  <c r="H335" i="30"/>
  <c r="I334" i="30"/>
  <c r="H334" i="30"/>
  <c r="I333" i="30"/>
  <c r="H333" i="30"/>
  <c r="I332" i="30"/>
  <c r="H332" i="30"/>
  <c r="I331" i="30"/>
  <c r="H331" i="30"/>
  <c r="I330" i="30"/>
  <c r="H330" i="30"/>
  <c r="I329" i="30"/>
  <c r="H329" i="30"/>
  <c r="I328" i="30"/>
  <c r="H328" i="30"/>
  <c r="I327" i="30"/>
  <c r="H327" i="30"/>
  <c r="I326" i="30"/>
  <c r="H326" i="30"/>
  <c r="I325" i="30"/>
  <c r="H325" i="30"/>
  <c r="I324" i="30"/>
  <c r="H324" i="30"/>
  <c r="I323" i="30"/>
  <c r="H323" i="30"/>
  <c r="I322" i="30"/>
  <c r="H322" i="30"/>
  <c r="I321" i="30"/>
  <c r="H321" i="30"/>
  <c r="I320" i="30"/>
  <c r="H320" i="30"/>
  <c r="I319" i="30"/>
  <c r="H319" i="30"/>
  <c r="I318" i="30"/>
  <c r="H318" i="30"/>
  <c r="I317" i="30"/>
  <c r="H317" i="30"/>
  <c r="I316" i="30"/>
  <c r="H316" i="30"/>
  <c r="I315" i="30"/>
  <c r="H315" i="30"/>
  <c r="I314" i="30"/>
  <c r="H314" i="30"/>
  <c r="I313" i="30"/>
  <c r="H313" i="30"/>
  <c r="I312" i="30"/>
  <c r="H312" i="30"/>
  <c r="I311" i="30"/>
  <c r="H311" i="30"/>
  <c r="I310" i="30"/>
  <c r="H310" i="30"/>
  <c r="I309" i="30"/>
  <c r="H309" i="30"/>
  <c r="I308" i="30"/>
  <c r="H308" i="30"/>
  <c r="I307" i="30"/>
  <c r="H307" i="30"/>
  <c r="I306" i="30"/>
  <c r="H306" i="30"/>
  <c r="I305" i="30"/>
  <c r="H305" i="30"/>
  <c r="I304" i="30"/>
  <c r="H304" i="30"/>
  <c r="I303" i="30"/>
  <c r="H303" i="30"/>
  <c r="I302" i="30"/>
  <c r="H302" i="30"/>
  <c r="I301" i="30"/>
  <c r="H301" i="30"/>
  <c r="I300" i="30"/>
  <c r="H300" i="30"/>
  <c r="I299" i="30"/>
  <c r="H299" i="30"/>
  <c r="I298" i="30"/>
  <c r="H298" i="30"/>
  <c r="I297" i="30"/>
  <c r="H297" i="30"/>
  <c r="I296" i="30"/>
  <c r="H296" i="30"/>
  <c r="I295" i="30"/>
  <c r="H295" i="30"/>
  <c r="I294" i="30"/>
  <c r="H294" i="30"/>
  <c r="I293" i="30"/>
  <c r="H293" i="30"/>
  <c r="I292" i="30"/>
  <c r="H292" i="30"/>
  <c r="I291" i="30"/>
  <c r="H291" i="30"/>
  <c r="I290" i="30"/>
  <c r="H290" i="30"/>
  <c r="I289" i="30"/>
  <c r="H289" i="30"/>
  <c r="I288" i="30"/>
  <c r="H288" i="30"/>
  <c r="I287" i="30"/>
  <c r="H287" i="30"/>
  <c r="I286" i="30"/>
  <c r="H286" i="30"/>
  <c r="I285" i="30"/>
  <c r="H285" i="30"/>
  <c r="I284" i="30"/>
  <c r="H284" i="30"/>
  <c r="I283" i="30"/>
  <c r="H283" i="30"/>
  <c r="I282" i="30"/>
  <c r="H282" i="30"/>
  <c r="I281" i="30"/>
  <c r="H281" i="30"/>
  <c r="I280" i="30"/>
  <c r="H280" i="30"/>
  <c r="I279" i="30"/>
  <c r="H279" i="30"/>
  <c r="I278" i="30"/>
  <c r="H278" i="30"/>
  <c r="I277" i="30"/>
  <c r="H277" i="30"/>
  <c r="I276" i="30"/>
  <c r="H276" i="30"/>
  <c r="I275" i="30"/>
  <c r="H275" i="30"/>
  <c r="I274" i="30"/>
  <c r="H274" i="30"/>
  <c r="I273" i="30"/>
  <c r="H273" i="30"/>
  <c r="I272" i="30"/>
  <c r="H272" i="30"/>
  <c r="I271" i="30"/>
  <c r="H271" i="30"/>
  <c r="I270" i="30"/>
  <c r="H270" i="30"/>
  <c r="I269" i="30"/>
  <c r="H269" i="30"/>
  <c r="I268" i="30"/>
  <c r="H268" i="30"/>
  <c r="I267" i="30"/>
  <c r="H267" i="30"/>
  <c r="I266" i="30"/>
  <c r="H266" i="30"/>
  <c r="I265" i="30"/>
  <c r="H265" i="30"/>
  <c r="I264" i="30"/>
  <c r="H264" i="30"/>
  <c r="I263" i="30"/>
  <c r="H263" i="30"/>
  <c r="I262" i="30"/>
  <c r="H262" i="30"/>
  <c r="I261" i="30"/>
  <c r="H261" i="30"/>
  <c r="I260" i="30"/>
  <c r="H260" i="30"/>
  <c r="I259" i="30"/>
  <c r="H259" i="30"/>
  <c r="I258" i="30"/>
  <c r="H258" i="30"/>
  <c r="I257" i="30"/>
  <c r="H257" i="30"/>
  <c r="I256" i="30"/>
  <c r="H256" i="30"/>
  <c r="I255" i="30"/>
  <c r="H255" i="30"/>
  <c r="I254" i="30"/>
  <c r="H254" i="30"/>
  <c r="I253" i="30"/>
  <c r="H253" i="30"/>
  <c r="I252" i="30"/>
  <c r="H252" i="30"/>
  <c r="I251" i="30"/>
  <c r="H251" i="30"/>
  <c r="I250" i="30"/>
  <c r="H250" i="30"/>
  <c r="I249" i="30"/>
  <c r="H249" i="30"/>
  <c r="I248" i="30"/>
  <c r="H248" i="30"/>
  <c r="I247" i="30"/>
  <c r="H247" i="30"/>
  <c r="I246" i="30"/>
  <c r="H246" i="30"/>
  <c r="I245" i="30"/>
  <c r="H245" i="30"/>
  <c r="I244" i="30"/>
  <c r="H244" i="30"/>
  <c r="I243" i="30"/>
  <c r="H243" i="30"/>
  <c r="I242" i="30"/>
  <c r="H242" i="30"/>
  <c r="I241" i="30"/>
  <c r="H241" i="30"/>
  <c r="I240" i="30"/>
  <c r="H240" i="30"/>
  <c r="I239" i="30"/>
  <c r="H239" i="30"/>
  <c r="I238" i="30"/>
  <c r="H238" i="30"/>
  <c r="I237" i="30"/>
  <c r="H237" i="30"/>
  <c r="I236" i="30"/>
  <c r="H236" i="30"/>
  <c r="I235" i="30"/>
  <c r="H235" i="30"/>
  <c r="I234" i="30"/>
  <c r="H234" i="30"/>
  <c r="I233" i="30"/>
  <c r="H233" i="30"/>
  <c r="I232" i="30"/>
  <c r="H232" i="30"/>
  <c r="I231" i="30"/>
  <c r="H231" i="30"/>
  <c r="I230" i="30"/>
  <c r="H230" i="30"/>
  <c r="I229" i="30"/>
  <c r="H229" i="30"/>
  <c r="I228" i="30"/>
  <c r="H228" i="30"/>
  <c r="I227" i="30"/>
  <c r="H227" i="30"/>
  <c r="I226" i="30"/>
  <c r="H226" i="30"/>
  <c r="I225" i="30"/>
  <c r="H225" i="30"/>
  <c r="I224" i="30"/>
  <c r="H224" i="30"/>
  <c r="I223" i="30"/>
  <c r="H223" i="30"/>
  <c r="I222" i="30"/>
  <c r="H222" i="30"/>
  <c r="I221" i="30"/>
  <c r="H221" i="30"/>
  <c r="I220" i="30"/>
  <c r="H220" i="30"/>
  <c r="I219" i="30"/>
  <c r="H219" i="30"/>
  <c r="I218" i="30"/>
  <c r="H218" i="30"/>
  <c r="I217" i="30"/>
  <c r="H217" i="30"/>
  <c r="I216" i="30"/>
  <c r="H216" i="30"/>
  <c r="I215" i="30"/>
  <c r="H215" i="30"/>
  <c r="I214" i="30"/>
  <c r="H214" i="30"/>
  <c r="I213" i="30"/>
  <c r="H213" i="30"/>
  <c r="I212" i="30"/>
  <c r="H212" i="30"/>
  <c r="I211" i="30"/>
  <c r="H211" i="30"/>
  <c r="I210" i="30"/>
  <c r="H210" i="30"/>
  <c r="I209" i="30"/>
  <c r="H209" i="30"/>
  <c r="I208" i="30"/>
  <c r="H208" i="30"/>
  <c r="I207" i="30"/>
  <c r="H207" i="30"/>
  <c r="I206" i="30"/>
  <c r="H206" i="30"/>
  <c r="I205" i="30"/>
  <c r="H205" i="30"/>
  <c r="I204" i="30"/>
  <c r="H204" i="30"/>
  <c r="I203" i="30"/>
  <c r="H203" i="30"/>
  <c r="I202" i="30"/>
  <c r="H202" i="30"/>
  <c r="I201" i="30"/>
  <c r="H201" i="30"/>
  <c r="I200" i="30"/>
  <c r="H200" i="30"/>
  <c r="I199" i="30"/>
  <c r="H199" i="30"/>
  <c r="I198" i="30"/>
  <c r="H198" i="30"/>
  <c r="I197" i="30"/>
  <c r="H197" i="30"/>
  <c r="I196" i="30"/>
  <c r="H196" i="30"/>
  <c r="I195" i="30"/>
  <c r="H195" i="30"/>
  <c r="I194" i="30"/>
  <c r="H194" i="30"/>
  <c r="I193" i="30"/>
  <c r="H193" i="30"/>
  <c r="I192" i="30"/>
  <c r="H192" i="30"/>
  <c r="I191" i="30"/>
  <c r="H191" i="30"/>
  <c r="I190" i="30"/>
  <c r="H190" i="30"/>
  <c r="I189" i="30"/>
  <c r="H189" i="30"/>
  <c r="I188" i="30"/>
  <c r="H188" i="30"/>
  <c r="I187" i="30"/>
  <c r="H187" i="30"/>
  <c r="I186" i="30"/>
  <c r="H186" i="30"/>
  <c r="I185" i="30"/>
  <c r="H185" i="30"/>
  <c r="I184" i="30"/>
  <c r="H184" i="30"/>
  <c r="I183" i="30"/>
  <c r="H183" i="30"/>
  <c r="I182" i="30"/>
  <c r="H182" i="30"/>
  <c r="I181" i="30"/>
  <c r="H181" i="30"/>
  <c r="I180" i="30"/>
  <c r="H180" i="30"/>
  <c r="I179" i="30"/>
  <c r="H179" i="30"/>
  <c r="I178" i="30"/>
  <c r="H178" i="30"/>
  <c r="I177" i="30"/>
  <c r="H177" i="30"/>
  <c r="I176" i="30"/>
  <c r="H176" i="30"/>
  <c r="I175" i="30"/>
  <c r="H175" i="30"/>
  <c r="I174" i="30"/>
  <c r="H174" i="30"/>
  <c r="I173" i="30"/>
  <c r="H173" i="30"/>
  <c r="I172" i="30"/>
  <c r="H172" i="30"/>
  <c r="I171" i="30"/>
  <c r="H171" i="30"/>
  <c r="I170" i="30"/>
  <c r="H170" i="30"/>
  <c r="I169" i="30"/>
  <c r="H169" i="30"/>
  <c r="I168" i="30"/>
  <c r="H168" i="30"/>
  <c r="I167" i="30"/>
  <c r="H167" i="30"/>
  <c r="I166" i="30"/>
  <c r="H166" i="30"/>
  <c r="I165" i="30"/>
  <c r="H165" i="30"/>
  <c r="I164" i="30"/>
  <c r="H164" i="30"/>
  <c r="I163" i="30"/>
  <c r="H163" i="30"/>
  <c r="I162" i="30"/>
  <c r="H162" i="30"/>
  <c r="I161" i="30"/>
  <c r="H161" i="30"/>
  <c r="I160" i="30"/>
  <c r="H160" i="30"/>
  <c r="I159" i="30"/>
  <c r="H159" i="30"/>
  <c r="I158" i="30"/>
  <c r="H158" i="30"/>
  <c r="I157" i="30"/>
  <c r="H157" i="30"/>
  <c r="I156" i="30"/>
  <c r="H156" i="30"/>
  <c r="I155" i="30"/>
  <c r="H155" i="30"/>
  <c r="I154" i="30"/>
  <c r="H154" i="30"/>
  <c r="I153" i="30"/>
  <c r="H153" i="30"/>
  <c r="I152" i="30"/>
  <c r="H152" i="30"/>
  <c r="I151" i="30"/>
  <c r="H151" i="30"/>
  <c r="I150" i="30"/>
  <c r="H150" i="30"/>
  <c r="I149" i="30"/>
  <c r="H149" i="30"/>
  <c r="I148" i="30"/>
  <c r="H148" i="30"/>
  <c r="I147" i="30"/>
  <c r="H147" i="30"/>
  <c r="I146" i="30"/>
  <c r="H146" i="30"/>
  <c r="I145" i="30"/>
  <c r="H145" i="30"/>
  <c r="I144" i="30"/>
  <c r="H144" i="30"/>
  <c r="I143" i="30"/>
  <c r="H143" i="30"/>
  <c r="I142" i="30"/>
  <c r="H142" i="30"/>
  <c r="I141" i="30"/>
  <c r="H141" i="30"/>
  <c r="I140" i="30"/>
  <c r="H140" i="30"/>
  <c r="I139" i="30"/>
  <c r="H139" i="30"/>
  <c r="I138" i="30"/>
  <c r="H138" i="30"/>
  <c r="I137" i="30"/>
  <c r="H137" i="30"/>
  <c r="I136" i="30"/>
  <c r="H136" i="30"/>
  <c r="I135" i="30"/>
  <c r="H135" i="30"/>
  <c r="I134" i="30"/>
  <c r="H134" i="30"/>
  <c r="I133" i="30"/>
  <c r="H133" i="30"/>
  <c r="I132" i="30"/>
  <c r="H132" i="30"/>
  <c r="I131" i="30"/>
  <c r="H131" i="30"/>
  <c r="I130" i="30"/>
  <c r="H130" i="30"/>
  <c r="I129" i="30"/>
  <c r="H129" i="30"/>
  <c r="I128" i="30"/>
  <c r="H128" i="30"/>
  <c r="I127" i="30"/>
  <c r="H127" i="30"/>
  <c r="I126" i="30"/>
  <c r="H126" i="30"/>
  <c r="I125" i="30"/>
  <c r="H125" i="30"/>
  <c r="I124" i="30"/>
  <c r="H124" i="30"/>
  <c r="I123" i="30"/>
  <c r="H123" i="30"/>
  <c r="I122" i="30"/>
  <c r="H122" i="30"/>
  <c r="I121" i="30"/>
  <c r="H121" i="30"/>
  <c r="I120" i="30"/>
  <c r="H120" i="30"/>
  <c r="I119" i="30"/>
  <c r="H119" i="30"/>
  <c r="I118" i="30"/>
  <c r="H118" i="30"/>
  <c r="I117" i="30"/>
  <c r="H117" i="30"/>
  <c r="I116" i="30"/>
  <c r="H116" i="30"/>
  <c r="I115" i="30"/>
  <c r="H115" i="30"/>
  <c r="I114" i="30"/>
  <c r="H114" i="30"/>
  <c r="I113" i="30"/>
  <c r="H113" i="30"/>
  <c r="I112" i="30"/>
  <c r="H112" i="30"/>
  <c r="I111" i="30"/>
  <c r="H111" i="30"/>
  <c r="I110" i="30"/>
  <c r="H110" i="30"/>
  <c r="I109" i="30"/>
  <c r="H109" i="30"/>
  <c r="I108" i="30"/>
  <c r="H108" i="30"/>
  <c r="I107" i="30"/>
  <c r="H107" i="30"/>
  <c r="I106" i="30"/>
  <c r="H106" i="30"/>
  <c r="I105" i="30"/>
  <c r="H105" i="30"/>
  <c r="I104" i="30"/>
  <c r="H104" i="30"/>
  <c r="I103" i="30"/>
  <c r="H103" i="30"/>
  <c r="I102" i="30"/>
  <c r="H102" i="30"/>
  <c r="I101" i="30"/>
  <c r="H101" i="30"/>
  <c r="I100" i="30"/>
  <c r="H100" i="30"/>
  <c r="I99" i="30"/>
  <c r="H99" i="30"/>
  <c r="I98" i="30"/>
  <c r="H98" i="30"/>
  <c r="I97" i="30"/>
  <c r="H97" i="30"/>
  <c r="I96" i="30"/>
  <c r="H96" i="30"/>
  <c r="I95" i="30"/>
  <c r="H95" i="30"/>
  <c r="I94" i="30"/>
  <c r="H94" i="30"/>
  <c r="I93" i="30"/>
  <c r="H93" i="30"/>
  <c r="I92" i="30"/>
  <c r="H92" i="30"/>
  <c r="I91" i="30"/>
  <c r="H91" i="30"/>
  <c r="I90" i="30"/>
  <c r="H90" i="30"/>
  <c r="I89" i="30"/>
  <c r="H89" i="30"/>
  <c r="I88" i="30"/>
  <c r="H88" i="30"/>
  <c r="I87" i="30"/>
  <c r="H87" i="30"/>
  <c r="I86" i="30"/>
  <c r="H86" i="30"/>
  <c r="I85" i="30"/>
  <c r="H85" i="30"/>
  <c r="I84" i="30"/>
  <c r="H84" i="30"/>
  <c r="I83" i="30"/>
  <c r="H83" i="30"/>
  <c r="I82" i="30"/>
  <c r="H82" i="30"/>
  <c r="I81" i="30"/>
  <c r="H81" i="30"/>
  <c r="I80" i="30"/>
  <c r="H80" i="30"/>
  <c r="I79" i="30"/>
  <c r="H79" i="30"/>
  <c r="I78" i="30"/>
  <c r="H78" i="30"/>
  <c r="I77" i="30"/>
  <c r="H77" i="30"/>
  <c r="I76" i="30"/>
  <c r="H76" i="30"/>
  <c r="I75" i="30"/>
  <c r="H75" i="30"/>
  <c r="I74" i="30"/>
  <c r="H74" i="30"/>
  <c r="I73" i="30"/>
  <c r="H73" i="30"/>
  <c r="I72" i="30"/>
  <c r="H72" i="30"/>
  <c r="I71" i="30"/>
  <c r="H71" i="30"/>
  <c r="I70" i="30"/>
  <c r="H70" i="30"/>
  <c r="I69" i="30"/>
  <c r="H69" i="30"/>
  <c r="I68" i="30"/>
  <c r="H68" i="30"/>
  <c r="I67" i="30"/>
  <c r="H67" i="30"/>
  <c r="I66" i="30"/>
  <c r="H66" i="30"/>
  <c r="I65" i="30"/>
  <c r="H65" i="30"/>
  <c r="I64" i="30"/>
  <c r="H64" i="30"/>
  <c r="I63" i="30"/>
  <c r="H63" i="30"/>
  <c r="I62" i="30"/>
  <c r="H62" i="30"/>
  <c r="I61" i="30"/>
  <c r="H61" i="30"/>
  <c r="I60" i="30"/>
  <c r="H60" i="30"/>
  <c r="I59" i="30"/>
  <c r="H59" i="30"/>
  <c r="I58" i="30"/>
  <c r="H58" i="30"/>
  <c r="I57" i="30"/>
  <c r="H57" i="30"/>
  <c r="I56" i="30"/>
  <c r="H56" i="30"/>
  <c r="I55" i="30"/>
  <c r="H55" i="30"/>
  <c r="I54" i="30"/>
  <c r="H54" i="30"/>
  <c r="I53" i="30"/>
  <c r="H53" i="30"/>
  <c r="I52" i="30"/>
  <c r="H52" i="30"/>
  <c r="I51" i="30"/>
  <c r="H51" i="30"/>
  <c r="I50" i="30"/>
  <c r="H50" i="30"/>
  <c r="I49" i="30"/>
  <c r="H49" i="30"/>
  <c r="I48" i="30"/>
  <c r="H48" i="30"/>
  <c r="I47" i="30"/>
  <c r="H47" i="30"/>
  <c r="I46" i="30"/>
  <c r="H46" i="30"/>
  <c r="I45" i="30"/>
  <c r="H45" i="30"/>
  <c r="I44" i="30"/>
  <c r="H44" i="30"/>
  <c r="I43" i="30"/>
  <c r="H43" i="30"/>
  <c r="I42" i="30"/>
  <c r="H42" i="30"/>
  <c r="I41" i="30"/>
  <c r="H41" i="30"/>
  <c r="I40" i="30"/>
  <c r="H40" i="30"/>
  <c r="I39" i="30"/>
  <c r="H39" i="30"/>
  <c r="I38" i="30"/>
  <c r="H38" i="30"/>
  <c r="I37" i="30"/>
  <c r="H37" i="30"/>
  <c r="I36" i="30"/>
  <c r="H36" i="30"/>
  <c r="I35" i="30"/>
  <c r="H35" i="30"/>
  <c r="I34" i="30"/>
  <c r="H34" i="30"/>
  <c r="I33" i="30"/>
  <c r="H33" i="30"/>
  <c r="I32" i="30"/>
  <c r="H32" i="30"/>
  <c r="I31" i="30"/>
  <c r="H31" i="30"/>
  <c r="I30" i="30"/>
  <c r="H30" i="30"/>
  <c r="I29" i="30"/>
  <c r="H29" i="30"/>
  <c r="I28" i="30"/>
  <c r="H28" i="30"/>
  <c r="I27" i="30"/>
  <c r="H27" i="30"/>
  <c r="I26" i="30"/>
  <c r="H26" i="30"/>
  <c r="I25" i="30"/>
  <c r="H25" i="30"/>
  <c r="I24" i="30"/>
  <c r="H24" i="30"/>
  <c r="I23" i="30"/>
  <c r="H23" i="30"/>
  <c r="I22" i="30"/>
  <c r="H22" i="30"/>
  <c r="I21" i="30"/>
  <c r="H21" i="30"/>
  <c r="I20" i="30"/>
  <c r="H20" i="30"/>
  <c r="I19" i="30"/>
  <c r="H19" i="30"/>
  <c r="I18" i="30"/>
  <c r="H18" i="30"/>
  <c r="I17" i="30"/>
  <c r="H17" i="30"/>
  <c r="H17" i="13"/>
  <c r="H18" i="13"/>
  <c r="I18" i="13"/>
  <c r="H19" i="13"/>
  <c r="I19" i="13"/>
  <c r="H20" i="13"/>
  <c r="I20" i="13"/>
  <c r="H21" i="13"/>
  <c r="I21" i="13"/>
  <c r="H22" i="13"/>
  <c r="I22" i="13"/>
  <c r="H23" i="13"/>
  <c r="I23" i="13"/>
  <c r="H24" i="13"/>
  <c r="I24" i="13"/>
  <c r="H25" i="13"/>
  <c r="I25" i="13"/>
  <c r="H29" i="13"/>
  <c r="I29" i="13"/>
  <c r="H30" i="13"/>
  <c r="I30" i="13"/>
  <c r="H31" i="13"/>
  <c r="I31" i="13"/>
  <c r="H32" i="13"/>
  <c r="I32" i="13"/>
  <c r="H33" i="13"/>
  <c r="I33" i="13"/>
  <c r="H34" i="13"/>
  <c r="I34" i="13"/>
  <c r="H35" i="13"/>
  <c r="I35" i="13"/>
  <c r="H36" i="13"/>
  <c r="I36" i="13"/>
  <c r="H40" i="13"/>
  <c r="I40" i="13"/>
  <c r="H41" i="13"/>
  <c r="I41" i="13"/>
  <c r="H42" i="13"/>
  <c r="I42" i="13"/>
  <c r="H43" i="13"/>
  <c r="I43" i="13"/>
  <c r="H47" i="13"/>
  <c r="I47" i="13"/>
  <c r="H48" i="13"/>
  <c r="I48" i="13"/>
  <c r="H49" i="13"/>
  <c r="I49" i="13"/>
  <c r="H53" i="13"/>
  <c r="I53" i="13"/>
  <c r="H54" i="13"/>
  <c r="I54" i="13"/>
  <c r="G55" i="13"/>
  <c r="H58" i="13"/>
  <c r="H59" i="13" s="1"/>
  <c r="I58" i="13"/>
  <c r="I59" i="13" s="1"/>
  <c r="G59" i="13"/>
  <c r="H62" i="13"/>
  <c r="I62" i="13"/>
  <c r="H63" i="13"/>
  <c r="I63" i="13"/>
  <c r="H64" i="13"/>
  <c r="I64" i="13"/>
  <c r="H65" i="13"/>
  <c r="I65" i="13"/>
  <c r="H66" i="13"/>
  <c r="I66" i="13"/>
  <c r="H67" i="13"/>
  <c r="I67" i="13"/>
  <c r="H68" i="13"/>
  <c r="I68" i="13"/>
  <c r="H69" i="13"/>
  <c r="I69" i="13"/>
  <c r="G70" i="13"/>
  <c r="H73" i="13"/>
  <c r="I73" i="13"/>
  <c r="H74" i="13"/>
  <c r="I74" i="13"/>
  <c r="H75" i="13"/>
  <c r="I75" i="13"/>
  <c r="H76" i="13"/>
  <c r="I76" i="13"/>
  <c r="H77" i="13"/>
  <c r="I77" i="13"/>
  <c r="H78" i="13"/>
  <c r="I78" i="13"/>
  <c r="G79" i="13"/>
  <c r="H82" i="13"/>
  <c r="H83" i="13" s="1"/>
  <c r="I82" i="13"/>
  <c r="I83" i="13" s="1"/>
  <c r="G83" i="13"/>
  <c r="H86" i="13"/>
  <c r="I86" i="13"/>
  <c r="H87" i="13"/>
  <c r="I87" i="13"/>
  <c r="H88" i="13"/>
  <c r="I88" i="13"/>
  <c r="H89" i="13"/>
  <c r="I89" i="13"/>
  <c r="H90" i="13"/>
  <c r="I90" i="13"/>
  <c r="H91" i="13"/>
  <c r="I91" i="13"/>
  <c r="H92" i="13"/>
  <c r="I92" i="13"/>
  <c r="H93" i="13"/>
  <c r="I93" i="13"/>
  <c r="H94" i="13"/>
  <c r="I94" i="13"/>
  <c r="H95" i="13"/>
  <c r="I95" i="13"/>
  <c r="H96" i="13"/>
  <c r="I96" i="13"/>
  <c r="H97" i="13"/>
  <c r="I97" i="13"/>
  <c r="H98" i="13"/>
  <c r="I98" i="13"/>
  <c r="H99" i="13"/>
  <c r="I99" i="13"/>
  <c r="H100" i="13"/>
  <c r="I100" i="13"/>
  <c r="H101" i="13"/>
  <c r="I101" i="13"/>
  <c r="G102" i="13"/>
  <c r="H105" i="13"/>
  <c r="I105" i="13"/>
  <c r="H106" i="13"/>
  <c r="I106" i="13"/>
  <c r="H107" i="13"/>
  <c r="I107" i="13"/>
  <c r="H108" i="13"/>
  <c r="I108" i="13"/>
  <c r="G109" i="13"/>
  <c r="H112" i="13"/>
  <c r="I112" i="13"/>
  <c r="H113" i="13"/>
  <c r="I113" i="13"/>
  <c r="H114" i="13"/>
  <c r="I114" i="13"/>
  <c r="H115" i="13"/>
  <c r="I115" i="13"/>
  <c r="H116" i="13"/>
  <c r="I116" i="13"/>
  <c r="H117" i="13"/>
  <c r="I117" i="13"/>
  <c r="H118" i="13"/>
  <c r="I118" i="13"/>
  <c r="H119" i="13"/>
  <c r="I119" i="13"/>
  <c r="H120" i="13"/>
  <c r="I120" i="13"/>
  <c r="H121" i="13"/>
  <c r="I121" i="13"/>
  <c r="H122" i="13"/>
  <c r="I122" i="13"/>
  <c r="H123" i="13"/>
  <c r="I123" i="13"/>
  <c r="H124" i="13"/>
  <c r="I124" i="13"/>
  <c r="H125" i="13"/>
  <c r="I125" i="13"/>
  <c r="H126" i="13"/>
  <c r="I126" i="13"/>
  <c r="I499" i="13"/>
  <c r="H499" i="13"/>
  <c r="I498" i="13"/>
  <c r="H498" i="13"/>
  <c r="I497" i="13"/>
  <c r="H497" i="13"/>
  <c r="I496" i="13"/>
  <c r="H496" i="13"/>
  <c r="I495" i="13"/>
  <c r="H495" i="13"/>
  <c r="I494" i="13"/>
  <c r="H494" i="13"/>
  <c r="I493" i="13"/>
  <c r="H493" i="13"/>
  <c r="I492" i="13"/>
  <c r="H492" i="13"/>
  <c r="I491" i="13"/>
  <c r="H491" i="13"/>
  <c r="I490" i="13"/>
  <c r="H490" i="13"/>
  <c r="I489" i="13"/>
  <c r="H489" i="13"/>
  <c r="I488" i="13"/>
  <c r="H488" i="13"/>
  <c r="I487" i="13"/>
  <c r="H487" i="13"/>
  <c r="I486" i="13"/>
  <c r="H486" i="13"/>
  <c r="I485" i="13"/>
  <c r="H485" i="13"/>
  <c r="I484" i="13"/>
  <c r="H484" i="13"/>
  <c r="I483" i="13"/>
  <c r="H483" i="13"/>
  <c r="I482" i="13"/>
  <c r="H482" i="13"/>
  <c r="I481" i="13"/>
  <c r="H481" i="13"/>
  <c r="I480" i="13"/>
  <c r="H480" i="13"/>
  <c r="I479" i="13"/>
  <c r="H479" i="13"/>
  <c r="I478" i="13"/>
  <c r="H478" i="13"/>
  <c r="I477" i="13"/>
  <c r="H477" i="13"/>
  <c r="I476" i="13"/>
  <c r="H476" i="13"/>
  <c r="I475" i="13"/>
  <c r="H475" i="13"/>
  <c r="I474" i="13"/>
  <c r="H474" i="13"/>
  <c r="I473" i="13"/>
  <c r="H473" i="13"/>
  <c r="I472" i="13"/>
  <c r="H472" i="13"/>
  <c r="I471" i="13"/>
  <c r="H471" i="13"/>
  <c r="I470" i="13"/>
  <c r="H470" i="13"/>
  <c r="I469" i="13"/>
  <c r="H469" i="13"/>
  <c r="I468" i="13"/>
  <c r="H468" i="13"/>
  <c r="I467" i="13"/>
  <c r="H467" i="13"/>
  <c r="I466" i="13"/>
  <c r="H466" i="13"/>
  <c r="I465" i="13"/>
  <c r="H465" i="13"/>
  <c r="I464" i="13"/>
  <c r="H464" i="13"/>
  <c r="I463" i="13"/>
  <c r="H463" i="13"/>
  <c r="I462" i="13"/>
  <c r="H462" i="13"/>
  <c r="I461" i="13"/>
  <c r="H461" i="13"/>
  <c r="I460" i="13"/>
  <c r="H460" i="13"/>
  <c r="I459" i="13"/>
  <c r="H459" i="13"/>
  <c r="I458" i="13"/>
  <c r="H458" i="13"/>
  <c r="I457" i="13"/>
  <c r="H457" i="13"/>
  <c r="I456" i="13"/>
  <c r="H456" i="13"/>
  <c r="I455" i="13"/>
  <c r="H455" i="13"/>
  <c r="I454" i="13"/>
  <c r="H454" i="13"/>
  <c r="I453" i="13"/>
  <c r="H453" i="13"/>
  <c r="I452" i="13"/>
  <c r="H452" i="13"/>
  <c r="I451" i="13"/>
  <c r="H451" i="13"/>
  <c r="I450" i="13"/>
  <c r="H450" i="13"/>
  <c r="I449" i="13"/>
  <c r="H449" i="13"/>
  <c r="I448" i="13"/>
  <c r="H448" i="13"/>
  <c r="I447" i="13"/>
  <c r="H447" i="13"/>
  <c r="I446" i="13"/>
  <c r="H446" i="13"/>
  <c r="I445" i="13"/>
  <c r="H445" i="13"/>
  <c r="I444" i="13"/>
  <c r="H444" i="13"/>
  <c r="I443" i="13"/>
  <c r="H443" i="13"/>
  <c r="I442" i="13"/>
  <c r="H442" i="13"/>
  <c r="I441" i="13"/>
  <c r="H441" i="13"/>
  <c r="I440" i="13"/>
  <c r="H440" i="13"/>
  <c r="I439" i="13"/>
  <c r="H439" i="13"/>
  <c r="I438" i="13"/>
  <c r="H438" i="13"/>
  <c r="I437" i="13"/>
  <c r="H437" i="13"/>
  <c r="I436" i="13"/>
  <c r="H436" i="13"/>
  <c r="I435" i="13"/>
  <c r="H435" i="13"/>
  <c r="I434" i="13"/>
  <c r="H434" i="13"/>
  <c r="I433" i="13"/>
  <c r="H433" i="13"/>
  <c r="I432" i="13"/>
  <c r="H432" i="13"/>
  <c r="I431" i="13"/>
  <c r="H431" i="13"/>
  <c r="I430" i="13"/>
  <c r="H430" i="13"/>
  <c r="I429" i="13"/>
  <c r="H429" i="13"/>
  <c r="I428" i="13"/>
  <c r="H428" i="13"/>
  <c r="I427" i="13"/>
  <c r="H427" i="13"/>
  <c r="I426" i="13"/>
  <c r="H426" i="13"/>
  <c r="I425" i="13"/>
  <c r="H425" i="13"/>
  <c r="I424" i="13"/>
  <c r="H424" i="13"/>
  <c r="I423" i="13"/>
  <c r="H423" i="13"/>
  <c r="I422" i="13"/>
  <c r="H422" i="13"/>
  <c r="I421" i="13"/>
  <c r="H421" i="13"/>
  <c r="I420" i="13"/>
  <c r="H420" i="13"/>
  <c r="I419" i="13"/>
  <c r="H419" i="13"/>
  <c r="I418" i="13"/>
  <c r="H418" i="13"/>
  <c r="I417" i="13"/>
  <c r="H417" i="13"/>
  <c r="I416" i="13"/>
  <c r="H416" i="13"/>
  <c r="I415" i="13"/>
  <c r="H415" i="13"/>
  <c r="I414" i="13"/>
  <c r="H414" i="13"/>
  <c r="I413" i="13"/>
  <c r="H413" i="13"/>
  <c r="I412" i="13"/>
  <c r="H412" i="13"/>
  <c r="I411" i="13"/>
  <c r="H411" i="13"/>
  <c r="I410" i="13"/>
  <c r="H410" i="13"/>
  <c r="I409" i="13"/>
  <c r="H409" i="13"/>
  <c r="I408" i="13"/>
  <c r="H408" i="13"/>
  <c r="I407" i="13"/>
  <c r="H407" i="13"/>
  <c r="I406" i="13"/>
  <c r="H406" i="13"/>
  <c r="I405" i="13"/>
  <c r="H405" i="13"/>
  <c r="I404" i="13"/>
  <c r="H404" i="13"/>
  <c r="I403" i="13"/>
  <c r="H403" i="13"/>
  <c r="I402" i="13"/>
  <c r="H402" i="13"/>
  <c r="I401" i="13"/>
  <c r="H401" i="13"/>
  <c r="I400" i="13"/>
  <c r="H400" i="13"/>
  <c r="I399" i="13"/>
  <c r="H399" i="13"/>
  <c r="I398" i="13"/>
  <c r="H398" i="13"/>
  <c r="I397" i="13"/>
  <c r="H397" i="13"/>
  <c r="I396" i="13"/>
  <c r="H396" i="13"/>
  <c r="I395" i="13"/>
  <c r="H395" i="13"/>
  <c r="I394" i="13"/>
  <c r="H394" i="13"/>
  <c r="I393" i="13"/>
  <c r="H393" i="13"/>
  <c r="I392" i="13"/>
  <c r="H392" i="13"/>
  <c r="I391" i="13"/>
  <c r="H391" i="13"/>
  <c r="I390" i="13"/>
  <c r="H390" i="13"/>
  <c r="I389" i="13"/>
  <c r="H389" i="13"/>
  <c r="I388" i="13"/>
  <c r="H388" i="13"/>
  <c r="I387" i="13"/>
  <c r="H387" i="13"/>
  <c r="I386" i="13"/>
  <c r="H386" i="13"/>
  <c r="I385" i="13"/>
  <c r="H385" i="13"/>
  <c r="I384" i="13"/>
  <c r="H384" i="13"/>
  <c r="I383" i="13"/>
  <c r="H383" i="13"/>
  <c r="I382" i="13"/>
  <c r="H382" i="13"/>
  <c r="I381" i="13"/>
  <c r="H381" i="13"/>
  <c r="I380" i="13"/>
  <c r="H380" i="13"/>
  <c r="I379" i="13"/>
  <c r="H379" i="13"/>
  <c r="I378" i="13"/>
  <c r="H378" i="13"/>
  <c r="I377" i="13"/>
  <c r="H377" i="13"/>
  <c r="I376" i="13"/>
  <c r="H376" i="13"/>
  <c r="I375" i="13"/>
  <c r="H375" i="13"/>
  <c r="I374" i="13"/>
  <c r="H374" i="13"/>
  <c r="I373" i="13"/>
  <c r="H373" i="13"/>
  <c r="I372" i="13"/>
  <c r="H372" i="13"/>
  <c r="I371" i="13"/>
  <c r="H371" i="13"/>
  <c r="I370" i="13"/>
  <c r="H370" i="13"/>
  <c r="I369" i="13"/>
  <c r="H369" i="13"/>
  <c r="I368" i="13"/>
  <c r="H368" i="13"/>
  <c r="I367" i="13"/>
  <c r="H367" i="13"/>
  <c r="I366" i="13"/>
  <c r="H366" i="13"/>
  <c r="I365" i="13"/>
  <c r="H365" i="13"/>
  <c r="I364" i="13"/>
  <c r="H364" i="13"/>
  <c r="I363" i="13"/>
  <c r="H363" i="13"/>
  <c r="I362" i="13"/>
  <c r="H362" i="13"/>
  <c r="I361" i="13"/>
  <c r="H361" i="13"/>
  <c r="I360" i="13"/>
  <c r="H360" i="13"/>
  <c r="I359" i="13"/>
  <c r="H359" i="13"/>
  <c r="I358" i="13"/>
  <c r="H358" i="13"/>
  <c r="I357" i="13"/>
  <c r="H357" i="13"/>
  <c r="I356" i="13"/>
  <c r="H356" i="13"/>
  <c r="I355" i="13"/>
  <c r="H355" i="13"/>
  <c r="I354" i="13"/>
  <c r="H354" i="13"/>
  <c r="I353" i="13"/>
  <c r="H353" i="13"/>
  <c r="I352" i="13"/>
  <c r="H352" i="13"/>
  <c r="I351" i="13"/>
  <c r="H351" i="13"/>
  <c r="I350" i="13"/>
  <c r="H350" i="13"/>
  <c r="I349" i="13"/>
  <c r="H349" i="13"/>
  <c r="I348" i="13"/>
  <c r="H348" i="13"/>
  <c r="I347" i="13"/>
  <c r="H347" i="13"/>
  <c r="I346" i="13"/>
  <c r="H346" i="13"/>
  <c r="I345" i="13"/>
  <c r="H345" i="13"/>
  <c r="I344" i="13"/>
  <c r="H344" i="13"/>
  <c r="I343" i="13"/>
  <c r="H343" i="13"/>
  <c r="I342" i="13"/>
  <c r="H342" i="13"/>
  <c r="I341" i="13"/>
  <c r="H341" i="13"/>
  <c r="I340" i="13"/>
  <c r="H340" i="13"/>
  <c r="I339" i="13"/>
  <c r="H339" i="13"/>
  <c r="I338" i="13"/>
  <c r="H338" i="13"/>
  <c r="I337" i="13"/>
  <c r="H337" i="13"/>
  <c r="I336" i="13"/>
  <c r="H336" i="13"/>
  <c r="I335" i="13"/>
  <c r="H335" i="13"/>
  <c r="I334" i="13"/>
  <c r="H334" i="13"/>
  <c r="I333" i="13"/>
  <c r="H333" i="13"/>
  <c r="I332" i="13"/>
  <c r="H332" i="13"/>
  <c r="I331" i="13"/>
  <c r="H331" i="13"/>
  <c r="I330" i="13"/>
  <c r="H330" i="13"/>
  <c r="I329" i="13"/>
  <c r="H329" i="13"/>
  <c r="I328" i="13"/>
  <c r="H328" i="13"/>
  <c r="I327" i="13"/>
  <c r="H327" i="13"/>
  <c r="I326" i="13"/>
  <c r="H326" i="13"/>
  <c r="I325" i="13"/>
  <c r="H325" i="13"/>
  <c r="I324" i="13"/>
  <c r="H324" i="13"/>
  <c r="I323" i="13"/>
  <c r="H323" i="13"/>
  <c r="I322" i="13"/>
  <c r="H322" i="13"/>
  <c r="I321" i="13"/>
  <c r="H321" i="13"/>
  <c r="I320" i="13"/>
  <c r="H320" i="13"/>
  <c r="I319" i="13"/>
  <c r="H319" i="13"/>
  <c r="I318" i="13"/>
  <c r="H318" i="13"/>
  <c r="I317" i="13"/>
  <c r="H317" i="13"/>
  <c r="I316" i="13"/>
  <c r="H316" i="13"/>
  <c r="I315" i="13"/>
  <c r="H315" i="13"/>
  <c r="I314" i="13"/>
  <c r="H314" i="13"/>
  <c r="I313" i="13"/>
  <c r="H313" i="13"/>
  <c r="I312" i="13"/>
  <c r="H312" i="13"/>
  <c r="I311" i="13"/>
  <c r="H311" i="13"/>
  <c r="I310" i="13"/>
  <c r="H310" i="13"/>
  <c r="I309" i="13"/>
  <c r="H309" i="13"/>
  <c r="I308" i="13"/>
  <c r="H308" i="13"/>
  <c r="I307" i="13"/>
  <c r="H307" i="13"/>
  <c r="I306" i="13"/>
  <c r="H306" i="13"/>
  <c r="I305" i="13"/>
  <c r="H305" i="13"/>
  <c r="I304" i="13"/>
  <c r="H304" i="13"/>
  <c r="I303" i="13"/>
  <c r="H303" i="13"/>
  <c r="I302" i="13"/>
  <c r="H302" i="13"/>
  <c r="I301" i="13"/>
  <c r="H301" i="13"/>
  <c r="I300" i="13"/>
  <c r="H300" i="13"/>
  <c r="I299" i="13"/>
  <c r="H299" i="13"/>
  <c r="I298" i="13"/>
  <c r="H298" i="13"/>
  <c r="I297" i="13"/>
  <c r="H297" i="13"/>
  <c r="I296" i="13"/>
  <c r="H296" i="13"/>
  <c r="I295" i="13"/>
  <c r="H295" i="13"/>
  <c r="I294" i="13"/>
  <c r="H294" i="13"/>
  <c r="I293" i="13"/>
  <c r="H293" i="13"/>
  <c r="I292" i="13"/>
  <c r="H292" i="13"/>
  <c r="I291" i="13"/>
  <c r="H291" i="13"/>
  <c r="I290" i="13"/>
  <c r="H290" i="13"/>
  <c r="I289" i="13"/>
  <c r="H289" i="13"/>
  <c r="I288" i="13"/>
  <c r="H288" i="13"/>
  <c r="I287" i="13"/>
  <c r="H287" i="13"/>
  <c r="I286" i="13"/>
  <c r="H286" i="13"/>
  <c r="I285" i="13"/>
  <c r="H285" i="13"/>
  <c r="I284" i="13"/>
  <c r="H284" i="13"/>
  <c r="I283" i="13"/>
  <c r="H283" i="13"/>
  <c r="I282" i="13"/>
  <c r="H282" i="13"/>
  <c r="I281" i="13"/>
  <c r="H281" i="13"/>
  <c r="I280" i="13"/>
  <c r="H280" i="13"/>
  <c r="I279" i="13"/>
  <c r="H279" i="13"/>
  <c r="I278" i="13"/>
  <c r="H278" i="13"/>
  <c r="I277" i="13"/>
  <c r="H277" i="13"/>
  <c r="I276" i="13"/>
  <c r="H276" i="13"/>
  <c r="I275" i="13"/>
  <c r="H275" i="13"/>
  <c r="I274" i="13"/>
  <c r="H274" i="13"/>
  <c r="I273" i="13"/>
  <c r="H273" i="13"/>
  <c r="I272" i="13"/>
  <c r="H272" i="13"/>
  <c r="I271" i="13"/>
  <c r="H271" i="13"/>
  <c r="I270" i="13"/>
  <c r="H270" i="13"/>
  <c r="I269" i="13"/>
  <c r="H269" i="13"/>
  <c r="I268" i="13"/>
  <c r="H268" i="13"/>
  <c r="I267" i="13"/>
  <c r="H267" i="13"/>
  <c r="I266" i="13"/>
  <c r="H266" i="13"/>
  <c r="I265" i="13"/>
  <c r="H265" i="13"/>
  <c r="I264" i="13"/>
  <c r="H264" i="13"/>
  <c r="I263" i="13"/>
  <c r="H263" i="13"/>
  <c r="I262" i="13"/>
  <c r="H262" i="13"/>
  <c r="I261" i="13"/>
  <c r="H261" i="13"/>
  <c r="I260" i="13"/>
  <c r="H260" i="13"/>
  <c r="I259" i="13"/>
  <c r="H259" i="13"/>
  <c r="I258" i="13"/>
  <c r="H258" i="13"/>
  <c r="I257" i="13"/>
  <c r="H257" i="13"/>
  <c r="I256" i="13"/>
  <c r="H256" i="13"/>
  <c r="I255" i="13"/>
  <c r="H255" i="13"/>
  <c r="I254" i="13"/>
  <c r="H254" i="13"/>
  <c r="I253" i="13"/>
  <c r="H253" i="13"/>
  <c r="I252" i="13"/>
  <c r="H252" i="13"/>
  <c r="I251" i="13"/>
  <c r="H251" i="13"/>
  <c r="I250" i="13"/>
  <c r="H250" i="13"/>
  <c r="I249" i="13"/>
  <c r="H249" i="13"/>
  <c r="I248" i="13"/>
  <c r="H248" i="13"/>
  <c r="I247" i="13"/>
  <c r="H247" i="13"/>
  <c r="I246" i="13"/>
  <c r="H246" i="13"/>
  <c r="I245" i="13"/>
  <c r="H245" i="13"/>
  <c r="I244" i="13"/>
  <c r="H244" i="13"/>
  <c r="I243" i="13"/>
  <c r="H243" i="13"/>
  <c r="I242" i="13"/>
  <c r="H242" i="13"/>
  <c r="I241" i="13"/>
  <c r="H241" i="13"/>
  <c r="I240" i="13"/>
  <c r="H240" i="13"/>
  <c r="I239" i="13"/>
  <c r="H239" i="13"/>
  <c r="I238" i="13"/>
  <c r="H238" i="13"/>
  <c r="I237" i="13"/>
  <c r="H237" i="13"/>
  <c r="I236" i="13"/>
  <c r="H236" i="13"/>
  <c r="I235" i="13"/>
  <c r="H235" i="13"/>
  <c r="I234" i="13"/>
  <c r="H234" i="13"/>
  <c r="I233" i="13"/>
  <c r="H233" i="13"/>
  <c r="I232" i="13"/>
  <c r="H232" i="13"/>
  <c r="I231" i="13"/>
  <c r="H231" i="13"/>
  <c r="I230" i="13"/>
  <c r="H230" i="13"/>
  <c r="I229" i="13"/>
  <c r="H229" i="13"/>
  <c r="I228" i="13"/>
  <c r="H228" i="13"/>
  <c r="I227" i="13"/>
  <c r="H227" i="13"/>
  <c r="I226" i="13"/>
  <c r="H226" i="13"/>
  <c r="I225" i="13"/>
  <c r="H225" i="13"/>
  <c r="I224" i="13"/>
  <c r="H224" i="13"/>
  <c r="I223" i="13"/>
  <c r="H223" i="13"/>
  <c r="I222" i="13"/>
  <c r="H222" i="13"/>
  <c r="I221" i="13"/>
  <c r="H221" i="13"/>
  <c r="I220" i="13"/>
  <c r="H220" i="13"/>
  <c r="I219" i="13"/>
  <c r="H219" i="13"/>
  <c r="I218" i="13"/>
  <c r="H218" i="13"/>
  <c r="I217" i="13"/>
  <c r="H217" i="13"/>
  <c r="I216" i="13"/>
  <c r="H216" i="13"/>
  <c r="I215" i="13"/>
  <c r="H215" i="13"/>
  <c r="I214" i="13"/>
  <c r="H214" i="13"/>
  <c r="I213" i="13"/>
  <c r="H213" i="13"/>
  <c r="I212" i="13"/>
  <c r="H212" i="13"/>
  <c r="I211" i="13"/>
  <c r="H211" i="13"/>
  <c r="I210" i="13"/>
  <c r="H210" i="13"/>
  <c r="I209" i="13"/>
  <c r="H209" i="13"/>
  <c r="I208" i="13"/>
  <c r="H208" i="13"/>
  <c r="I207" i="13"/>
  <c r="H207" i="13"/>
  <c r="I206" i="13"/>
  <c r="H206" i="13"/>
  <c r="I205" i="13"/>
  <c r="H205" i="13"/>
  <c r="I204" i="13"/>
  <c r="H204" i="13"/>
  <c r="I203" i="13"/>
  <c r="H203" i="13"/>
  <c r="I202" i="13"/>
  <c r="H202" i="13"/>
  <c r="I201" i="13"/>
  <c r="H201" i="13"/>
  <c r="I200" i="13"/>
  <c r="H200" i="13"/>
  <c r="I199" i="13"/>
  <c r="H199" i="13"/>
  <c r="I198" i="13"/>
  <c r="H198" i="13"/>
  <c r="I197" i="13"/>
  <c r="H197" i="13"/>
  <c r="I196" i="13"/>
  <c r="H196" i="13"/>
  <c r="I195" i="13"/>
  <c r="H195" i="13"/>
  <c r="I194" i="13"/>
  <c r="H194" i="13"/>
  <c r="I193" i="13"/>
  <c r="H193" i="13"/>
  <c r="I192" i="13"/>
  <c r="H192" i="13"/>
  <c r="I191" i="13"/>
  <c r="H191" i="13"/>
  <c r="I190" i="13"/>
  <c r="H190" i="13"/>
  <c r="I189" i="13"/>
  <c r="H189" i="13"/>
  <c r="I188" i="13"/>
  <c r="H188" i="13"/>
  <c r="I187" i="13"/>
  <c r="H187" i="13"/>
  <c r="I186" i="13"/>
  <c r="H186" i="13"/>
  <c r="I185" i="13"/>
  <c r="H185" i="13"/>
  <c r="I184" i="13"/>
  <c r="H184" i="13"/>
  <c r="I183" i="13"/>
  <c r="H183" i="13"/>
  <c r="I182" i="13"/>
  <c r="H182" i="13"/>
  <c r="I181" i="13"/>
  <c r="H181" i="13"/>
  <c r="I180" i="13"/>
  <c r="H180" i="13"/>
  <c r="I179" i="13"/>
  <c r="H179" i="13"/>
  <c r="I178" i="13"/>
  <c r="H178" i="13"/>
  <c r="I177" i="13"/>
  <c r="H177" i="13"/>
  <c r="I176" i="13"/>
  <c r="H176" i="13"/>
  <c r="I175" i="13"/>
  <c r="H175" i="13"/>
  <c r="I174" i="13"/>
  <c r="H174" i="13"/>
  <c r="I173" i="13"/>
  <c r="H173" i="13"/>
  <c r="I172" i="13"/>
  <c r="H172" i="13"/>
  <c r="I171" i="13"/>
  <c r="H171" i="13"/>
  <c r="I170" i="13"/>
  <c r="H170" i="13"/>
  <c r="I169" i="13"/>
  <c r="H169" i="13"/>
  <c r="I168" i="13"/>
  <c r="H168" i="13"/>
  <c r="I167" i="13"/>
  <c r="H167" i="13"/>
  <c r="I166" i="13"/>
  <c r="H166" i="13"/>
  <c r="I165" i="13"/>
  <c r="H165" i="13"/>
  <c r="I164" i="13"/>
  <c r="H164" i="13"/>
  <c r="I163" i="13"/>
  <c r="H163" i="13"/>
  <c r="I162" i="13"/>
  <c r="H162" i="13"/>
  <c r="I161" i="13"/>
  <c r="H161" i="13"/>
  <c r="I160" i="13"/>
  <c r="H160" i="13"/>
  <c r="I159" i="13"/>
  <c r="H159" i="13"/>
  <c r="I158" i="13"/>
  <c r="H158" i="13"/>
  <c r="I157" i="13"/>
  <c r="H157" i="13"/>
  <c r="I156" i="13"/>
  <c r="H156" i="13"/>
  <c r="I155" i="13"/>
  <c r="H155" i="13"/>
  <c r="I154" i="13"/>
  <c r="H154" i="13"/>
  <c r="I153" i="13"/>
  <c r="H153" i="13"/>
  <c r="I152" i="13"/>
  <c r="H152" i="13"/>
  <c r="I151" i="13"/>
  <c r="H151" i="13"/>
  <c r="I150" i="13"/>
  <c r="H150" i="13"/>
  <c r="I149" i="13"/>
  <c r="H149" i="13"/>
  <c r="I148" i="13"/>
  <c r="H148" i="13"/>
  <c r="I147" i="13"/>
  <c r="H147" i="13"/>
  <c r="I146" i="13"/>
  <c r="H146" i="13"/>
  <c r="I145" i="13"/>
  <c r="H145" i="13"/>
  <c r="I144" i="13"/>
  <c r="H144" i="13"/>
  <c r="I143" i="13"/>
  <c r="H143" i="13"/>
  <c r="I142" i="13"/>
  <c r="H142" i="13"/>
  <c r="I141" i="13"/>
  <c r="H141" i="13"/>
  <c r="I140" i="13"/>
  <c r="H140" i="13"/>
  <c r="I139" i="13"/>
  <c r="H139" i="13"/>
  <c r="I138" i="13"/>
  <c r="H138" i="13"/>
  <c r="I137" i="13"/>
  <c r="H137" i="13"/>
  <c r="I136" i="13"/>
  <c r="H136" i="13"/>
  <c r="I135" i="13"/>
  <c r="H135" i="13"/>
  <c r="I134" i="13"/>
  <c r="H134" i="13"/>
  <c r="I133" i="13"/>
  <c r="H133" i="13"/>
  <c r="I132" i="13"/>
  <c r="H132" i="13"/>
  <c r="I131" i="13"/>
  <c r="H131" i="13"/>
  <c r="I130" i="13"/>
  <c r="H130" i="13"/>
  <c r="H79" i="13" l="1"/>
  <c r="I21" i="37"/>
  <c r="I44" i="13"/>
  <c r="I60" i="37"/>
  <c r="H60" i="37"/>
  <c r="I69" i="36"/>
  <c r="I70" i="36" s="1"/>
  <c r="H69" i="36"/>
  <c r="H136" i="35"/>
  <c r="I136" i="35"/>
  <c r="I33" i="35"/>
  <c r="I40" i="35"/>
  <c r="I131" i="35"/>
  <c r="H218" i="35"/>
  <c r="I218" i="35"/>
  <c r="I22" i="35"/>
  <c r="I25" i="34"/>
  <c r="H137" i="34"/>
  <c r="I32" i="34"/>
  <c r="I132" i="34"/>
  <c r="I137" i="34"/>
  <c r="H220" i="34"/>
  <c r="I220" i="34"/>
  <c r="H189" i="33"/>
  <c r="H160" i="33"/>
  <c r="I189" i="33"/>
  <c r="H182" i="33"/>
  <c r="I182" i="33"/>
  <c r="I168" i="33"/>
  <c r="I160" i="33"/>
  <c r="I176" i="33"/>
  <c r="I26" i="33"/>
  <c r="H168" i="33"/>
  <c r="H273" i="33"/>
  <c r="I273" i="33"/>
  <c r="I37" i="33"/>
  <c r="I44" i="33"/>
  <c r="I155" i="33"/>
  <c r="H155" i="33"/>
  <c r="I146" i="33"/>
  <c r="H140" i="32"/>
  <c r="I135" i="32"/>
  <c r="I140" i="32"/>
  <c r="I220" i="32"/>
  <c r="I44" i="32"/>
  <c r="H220" i="32"/>
  <c r="I37" i="32"/>
  <c r="I26" i="32"/>
  <c r="I50" i="31"/>
  <c r="I33" i="31"/>
  <c r="I45" i="31"/>
  <c r="I40" i="31"/>
  <c r="H127" i="31"/>
  <c r="I127" i="31"/>
  <c r="I23" i="31"/>
  <c r="H50" i="31"/>
  <c r="H349" i="30"/>
  <c r="I349" i="30"/>
  <c r="I350" i="30" s="1"/>
  <c r="I55" i="13"/>
  <c r="I79" i="13"/>
  <c r="H55" i="13"/>
  <c r="I37" i="13"/>
  <c r="H102" i="13"/>
  <c r="I109" i="13"/>
  <c r="I102" i="13"/>
  <c r="I50" i="13"/>
  <c r="H109" i="13"/>
  <c r="I127" i="13"/>
  <c r="I70" i="13"/>
  <c r="H70" i="13"/>
  <c r="I26" i="13"/>
  <c r="I500" i="13"/>
  <c r="I61" i="37" l="1"/>
  <c r="I219" i="35"/>
  <c r="I274" i="33"/>
  <c r="I221" i="34"/>
  <c r="I221" i="32"/>
  <c r="I128" i="31"/>
  <c r="E32" i="27"/>
  <c r="E34" i="27" s="1"/>
  <c r="J33" i="27" s="1"/>
  <c r="E33" i="27"/>
  <c r="D34" i="27"/>
  <c r="C34" i="27"/>
  <c r="H500" i="13" l="1"/>
  <c r="G500" i="13"/>
  <c r="L27" i="27"/>
  <c r="K27" i="27"/>
  <c r="J27" i="27"/>
  <c r="I27" i="27"/>
  <c r="H27" i="27"/>
  <c r="G27" i="27"/>
  <c r="F27" i="27"/>
  <c r="E27" i="27"/>
  <c r="D27" i="27"/>
  <c r="C27" i="27"/>
  <c r="M26" i="27"/>
  <c r="M25" i="27"/>
  <c r="M24" i="27"/>
  <c r="M23" i="27"/>
  <c r="M22" i="27"/>
  <c r="M21" i="27"/>
  <c r="M20" i="27"/>
  <c r="M19" i="27"/>
  <c r="M18" i="27"/>
  <c r="M17" i="27"/>
  <c r="M16" i="27"/>
  <c r="M15" i="27"/>
  <c r="M14" i="27"/>
  <c r="M13" i="27"/>
  <c r="M12" i="27"/>
  <c r="M11" i="27"/>
  <c r="M10" i="27"/>
  <c r="M9" i="27"/>
  <c r="M8" i="27"/>
  <c r="M27" i="27" l="1"/>
  <c r="J32" i="27" s="1"/>
  <c r="J34" i="27" s="1"/>
  <c r="I501" i="13"/>
</calcChain>
</file>

<file path=xl/sharedStrings.xml><?xml version="1.0" encoding="utf-8"?>
<sst xmlns="http://schemas.openxmlformats.org/spreadsheetml/2006/main" count="4553" uniqueCount="1610">
  <si>
    <t>POTENCIALES EVOCADOS AUDITIVOS</t>
  </si>
  <si>
    <t>PORFIRINAS EN ORINA DE 24 HORAS</t>
  </si>
  <si>
    <t>VENORESONANCIA CON TIEMPO DE VUELO</t>
  </si>
  <si>
    <t>Factor Reumatoide</t>
  </si>
  <si>
    <t>ELECTROENCEFALOGRAMA</t>
  </si>
  <si>
    <t>Coombs Directo</t>
  </si>
  <si>
    <t>USG ENDOVAGINAL</t>
  </si>
  <si>
    <t>RESONANCIA MAGNETICA DE MAMA</t>
  </si>
  <si>
    <t>BRONCOSCOPIA PEDIATRICO</t>
  </si>
  <si>
    <t>OFTALMOLOGIA  EN INSTALACIONES DEL PROVEEDOR</t>
  </si>
  <si>
    <t>POTENCIALES EVOCADOS SOMATOSENSORIALES DE DOS EXTREMIDADES</t>
  </si>
  <si>
    <t>POTENCIALES EVOCADOS SOMATOSENSORIALES DE CUATRO EXTREMIDADES</t>
  </si>
  <si>
    <t>AUDIOLOGIA EN LAS INSTALACIONES DEL PROVEEDOR</t>
  </si>
  <si>
    <t xml:space="preserve">MEDICINA NUCLEAR EN LAS INSTALACIONES DEL PROVEEDOR                 </t>
  </si>
  <si>
    <t xml:space="preserve">OTORRINOLARINGOLOGIA EN INSTALACIONES DEL PROVEEDOR     </t>
  </si>
  <si>
    <t>ANTICOAGULANTE LÚPICO</t>
  </si>
  <si>
    <t>BANDAS OLIGOCLONALES EN LCR</t>
  </si>
  <si>
    <t>CERULOPLASMINA</t>
  </si>
  <si>
    <t>ELECTROFORESIS DE HEMOGLOBINA</t>
  </si>
  <si>
    <t>HAPTOGLOBINA</t>
  </si>
  <si>
    <t>LIPASA EN ORINA</t>
  </si>
  <si>
    <t>HORMONA ANTI MULLERIANA</t>
  </si>
  <si>
    <t>COMPLEMENTO C5</t>
  </si>
  <si>
    <t>LITIO</t>
  </si>
  <si>
    <t>AUXILIARES DE DIAGNOSTICO POR IMAGENOLOGIA EN LAS INSTALACIONES DEL PROVEEDOR EN FORMA LOCAL , ELECTROENCEFALOGRAFIA</t>
  </si>
  <si>
    <t xml:space="preserve">ANGIORESONANCIA </t>
  </si>
  <si>
    <t>COLANGIORESONANCIA</t>
  </si>
  <si>
    <t>RESONANCIA MAGNETICA 1 REGION</t>
  </si>
  <si>
    <t>PROCEDIMIENTO CON SEDACION</t>
  </si>
  <si>
    <t>PROCEDIMIENTO CON CONTRASTE</t>
  </si>
  <si>
    <t>1C</t>
  </si>
  <si>
    <t>2C</t>
  </si>
  <si>
    <t>3C</t>
  </si>
  <si>
    <t>6C</t>
  </si>
  <si>
    <t>BRONCOSCOPIA ADULTO</t>
  </si>
  <si>
    <t>UROTOMOGRAFIA</t>
  </si>
  <si>
    <t>2F</t>
  </si>
  <si>
    <t>3F</t>
  </si>
  <si>
    <t>RESONANCIA  MAGNETICA DE 2 REGIONES</t>
  </si>
  <si>
    <t>RESONANCIA  MAGNETICA DE 3 REGIONES</t>
  </si>
  <si>
    <t>ULTRASONIDO</t>
  </si>
  <si>
    <t>TOMOGRAFIA DE 1 REGION</t>
  </si>
  <si>
    <t>TOMOGRAFIA DE 2 REGIONES</t>
  </si>
  <si>
    <t>TOMOGRAFIA DE 3 REGIONES</t>
  </si>
  <si>
    <t>ENDOSCOPIA GASTROINTESTINAL EN LAS INSTALACIONES DEL PROVEEDOR</t>
  </si>
  <si>
    <t>AUXILIARES DE DIAGNOSTICO POR IMAGENOLOGIA EN LAS INSTALACIONES DEL PROVEEDOR EN FORMA LOCAL DENSITOMETRIA</t>
  </si>
  <si>
    <t xml:space="preserve"> AUXILIARES DE DIAGNOSTICO POR IMAGENOLOGIA EN LAS INSTALACIONES DEL PROVEEDOR EN FORMA LOCAL TOMOGRAFIA</t>
  </si>
  <si>
    <t xml:space="preserve">BRONCOSCOPIAS EN LAS INSTALACIONES DEL PROVEEDOR      </t>
  </si>
  <si>
    <t>BRONCOSCOPIA ADULTO CON BIOPSIA</t>
  </si>
  <si>
    <t>BRONCOSCOPIA PEDIATRICO CON BIOPSIA</t>
  </si>
  <si>
    <t>17- HIDROXI PREGNENOLONA</t>
  </si>
  <si>
    <t>ABL/BCR REARREGLO DE GENES, TIEMPO REAL PCR</t>
  </si>
  <si>
    <t>ABUSO DE DROGAS (5 SUSTANCIAS) EN ORINA</t>
  </si>
  <si>
    <t>ACIDO 5- HIDROXI INDOLACETICO EN ORINA DE 24 HORAS</t>
  </si>
  <si>
    <t>ACIDO LACTICO</t>
  </si>
  <si>
    <t>ACIDO METILMALÓNICO</t>
  </si>
  <si>
    <t>ACIDO MICOFENÓLICO</t>
  </si>
  <si>
    <t>ACIDO VANILMANDÉLICO EN ORINA ALEATORIA</t>
  </si>
  <si>
    <t>ACIDO VANILMANDÉLICO EN ORINA DE 24HRS</t>
  </si>
  <si>
    <t>ACIDOS GRASOS LIBRES EN SUERO</t>
  </si>
  <si>
    <t>ACIDOS ORGÁNICOS EN ORINA ALEATORIA</t>
  </si>
  <si>
    <t>ACIDOS ORGÁNICOS EN SUERO</t>
  </si>
  <si>
    <t>ACILCARNITINA EN PLASMA</t>
  </si>
  <si>
    <t>ALBUMINA EN ORINA DE 24 HORAS</t>
  </si>
  <si>
    <t>ALDOLASA EN SANGRE</t>
  </si>
  <si>
    <t>ALDOSTERONA EN SANGRE</t>
  </si>
  <si>
    <t>ALFA 1 ANTI TRIPSINA</t>
  </si>
  <si>
    <t>ALFA 2 MACROGLOBULINA</t>
  </si>
  <si>
    <t>AMILASA EN ORINA ALEATORIA</t>
  </si>
  <si>
    <t>AMINOÁCIDOS EN ORINA CUALITATIVO</t>
  </si>
  <si>
    <t>AMINOÁCIDOS EN PLASMA CUANTITATIVOS</t>
  </si>
  <si>
    <t>AMONIO EN PLASMA</t>
  </si>
  <si>
    <t>ANDROSTENEDIONA</t>
  </si>
  <si>
    <t>ANFETAMINAS EN ORINA</t>
  </si>
  <si>
    <t>ANGIOTENSINA II</t>
  </si>
  <si>
    <t>ANTI MI-2</t>
  </si>
  <si>
    <t>ANTICUERPOS ANTI ADRENALES  IGA; IGG; IGM</t>
  </si>
  <si>
    <t>ANTICUERPOS ANTI AMIBA IGG</t>
  </si>
  <si>
    <t>ANTICUERPOS ANTI ASPERGILLUS IGG, IGM</t>
  </si>
  <si>
    <t>ANTICUERPOS ANTI BRUCELLA ABORTUS IGG, IGM</t>
  </si>
  <si>
    <t>ANTICUERPOS ANTI CHLAMYDIA TRACHOMATIS IGA, IGG,IGM</t>
  </si>
  <si>
    <t>ANTICUERPOS ANTI CISTICERCO IGG</t>
  </si>
  <si>
    <t>ANTICUERPOS ANTI COCCIDIODES IGG, IGM</t>
  </si>
  <si>
    <t>ANTICUERPOS ANTI COXSACKIE A (2,4,7,9,10,16)</t>
  </si>
  <si>
    <t xml:space="preserve">ANTICUERPOS ANTI COXSACKIE B  PANEL </t>
  </si>
  <si>
    <t>ANTICUERPOS ANTI DENGUE, IGG, IGM</t>
  </si>
  <si>
    <t>ANTICUERPOS ANTI EPSTEIN BARR (PANEL COMPLETO)</t>
  </si>
  <si>
    <t>ANTICUERPOS ANTI FIJADORES DE LOS RECEPTORES DE ACETILCOLINA</t>
  </si>
  <si>
    <t>ANTICUERPOS ANTI GIARDIA LAMBLIA IGG</t>
  </si>
  <si>
    <t>ANTICUERPOS ANTI GLIADINA DEAMINADA IGG, IGA</t>
  </si>
  <si>
    <t>ANTICUERPOS ANTI GLUTAMATO DESCARBOXILASA (ANTI GAD-65)</t>
  </si>
  <si>
    <t>ANTICUERPOS ANTI HELICOBACTER PYLORI IGG</t>
  </si>
  <si>
    <t>ANTICUERPOS ANTI HELICOBACTER PYLORI IGM</t>
  </si>
  <si>
    <t>ANTICUERPOS ANTI HEPATO-RENAL MICROSOMAL (LKM-1)</t>
  </si>
  <si>
    <t>ANTICUERPOS ANTI HERPES 1 Y 2 IGG, IGM</t>
  </si>
  <si>
    <t xml:space="preserve">ANTICUERPOS ANTI HISTOPLASMA FIJACION DE COMPLEMENTO </t>
  </si>
  <si>
    <t>ANTICUERPOS ANTI HTLV I / II</t>
  </si>
  <si>
    <t>ANTICUERPOS ANTI INSULINA</t>
  </si>
  <si>
    <t xml:space="preserve">ANTICUERPOS ANTI JO-1 </t>
  </si>
  <si>
    <t>ANTICUERPOS ANTI MEMBRANA BASAL GLOMERULAR</t>
  </si>
  <si>
    <t>ANTICUERPOS ANTI MICROSOMALES</t>
  </si>
  <si>
    <t>ANTICUERPOS ANTI MIELINA ASOCIADA A GLICOPROTEINA IGM  (LCR)</t>
  </si>
  <si>
    <t xml:space="preserve">ANTICUERPOS ANTI MODULADORES DE RECEPTORES DE ACETILCOLINA </t>
  </si>
  <si>
    <t>ANTICUERPOS ANTI NEUROMIELITIS OPTICA (AQUAPORINA-4)IGG</t>
  </si>
  <si>
    <t>ANTICUERPOS ANTI NEURONAL NUCLEAR HU (ANNA-I)</t>
  </si>
  <si>
    <t>ANTICUERPOS ANTI NEURONALES</t>
  </si>
  <si>
    <t>ANTICUERPOS ANTI PARVOVIRUS B19  IGG, IGM</t>
  </si>
  <si>
    <t>ANTICUERPOS ANTI PLAQUETARIOS DIRECTA</t>
  </si>
  <si>
    <t>ANTICUERPOS ANTI PLAQUETARIOS INDIRECTA</t>
  </si>
  <si>
    <t>ANTICUERPOS ANTI RECEPTORES DE TSH</t>
  </si>
  <si>
    <t>ANTICUERPOS ANTI RICKETSSIA IGG, IGM</t>
  </si>
  <si>
    <t>ANTICUERPOS ANTI RNA POLIMERASA I/II/III</t>
  </si>
  <si>
    <t>ANTICUERPOS ANTI SCL-70</t>
  </si>
  <si>
    <t>ANTICUERPOS ANTI SHIGELLA</t>
  </si>
  <si>
    <t>ANTICUERPOS ANTI TRANSGLUTAMINASA TISULAR IGA, IGG</t>
  </si>
  <si>
    <t>ANTICUERPOS ANTI TREPONEMA PALLIDUM IGG, IGM</t>
  </si>
  <si>
    <t>ANTICUERPOS ANTI TRYPANOSOMA CRUZY IGG, IGM</t>
  </si>
  <si>
    <t>ANTICUERPOS ANTI VARICELA ZOSTER IGG, IGM</t>
  </si>
  <si>
    <t>ANTICUERPOS ANTI VIRUS DE LA HEPATITIS DELTA</t>
  </si>
  <si>
    <t>ANTICUERPOS ANTI VIRUS HERPES TIPO 6 IGG, IGM</t>
  </si>
  <si>
    <t>ANTIGENO CD20 DE LINFOMA</t>
  </si>
  <si>
    <t xml:space="preserve">ANTIGENO CHLAMYDIA TRACHOMATIS </t>
  </si>
  <si>
    <t>ANTÍGENO DE HISTOCOMPATIBILIDAD HLA-B27</t>
  </si>
  <si>
    <t>ANTIGENO GALACTOMANANO DE ASPERGILLUS</t>
  </si>
  <si>
    <t>ANTIGENO SOLUBLE DE HIGADO</t>
  </si>
  <si>
    <t>APOLIPOPROTEINA A1</t>
  </si>
  <si>
    <t>APOLIPOPROTEINA B</t>
  </si>
  <si>
    <t>ARSENICO EN ORINA</t>
  </si>
  <si>
    <t>ARSENICO EN SANGRE</t>
  </si>
  <si>
    <t>AUTO ANTICUERPOS HSP-70</t>
  </si>
  <si>
    <t>BASOFILOS DEGRANULACION</t>
  </si>
  <si>
    <t>BICARBONATO EN ORINA</t>
  </si>
  <si>
    <t>C1 INHIBIDOR DE ESTERASA, ACTIVIDAD FUNCIONAL</t>
  </si>
  <si>
    <t>C1Q COMPLEMENTO</t>
  </si>
  <si>
    <t>CADENAS LIGERAS KAPPA/LAMBDA LIBRES EN SUERO</t>
  </si>
  <si>
    <t>CALCIO IONIZADO</t>
  </si>
  <si>
    <t>CALPROTECTINA EN HECES</t>
  </si>
  <si>
    <t>CARBAMEZAPINA</t>
  </si>
  <si>
    <t>CARIOTIPO EN MEDULA OSEA</t>
  </si>
  <si>
    <t>CICLOSPORINA</t>
  </si>
  <si>
    <t>CITRATO EN ORINA DE 24 HORAS</t>
  </si>
  <si>
    <t>CITRATO SERICO</t>
  </si>
  <si>
    <t>CLOBAZAM</t>
  </si>
  <si>
    <t>CLONAZEPAM</t>
  </si>
  <si>
    <t>CLOSTRIDIUM DIFFICILE TOXINAS A Y B</t>
  </si>
  <si>
    <t>COLINESTERASA</t>
  </si>
  <si>
    <t>COMPLEMENTO C2</t>
  </si>
  <si>
    <t>COMPLEMENTO C9</t>
  </si>
  <si>
    <t>CROMO EN SUERO</t>
  </si>
  <si>
    <t>CROMOSOMA, AML M3, TRANSLOCACION 15,17</t>
  </si>
  <si>
    <t>CULTIVO  DE CLAMIDIA</t>
  </si>
  <si>
    <t>CULTIVO DE HERPES</t>
  </si>
  <si>
    <t>DEHIDRO TESTOSTERONA</t>
  </si>
  <si>
    <t>DEOXICORTISOL</t>
  </si>
  <si>
    <t>DETECCION DE MUTACIONES EN FACTOR II - FACTOR V</t>
  </si>
  <si>
    <t>DETECCION DE ONCOGENES BRCA 1 Y 2</t>
  </si>
  <si>
    <t>DETERMINACION DE 6 ALERGENOS ALIMENTICIOS</t>
  </si>
  <si>
    <t>DIGOXINA</t>
  </si>
  <si>
    <t>ELASTASA PANCREATICA EN HECES</t>
  </si>
  <si>
    <t>ELECTROFORESIS DE LIPOPROTEÍNAS</t>
  </si>
  <si>
    <t>ELECTROFORESIS DE PROTEÍNAS EN ORINA</t>
  </si>
  <si>
    <t>ELECTROLITOS EN ORINA DE 24 HRS</t>
  </si>
  <si>
    <t>ERITROPOYETINA</t>
  </si>
  <si>
    <t xml:space="preserve">ESTRÓGENOS TOTALES </t>
  </si>
  <si>
    <t>ESTRONA SULFATO EN SUERO</t>
  </si>
  <si>
    <t>FACTOR INTRINSECO</t>
  </si>
  <si>
    <t xml:space="preserve">FACTOR V DE LA COAGULACION </t>
  </si>
  <si>
    <t>FACTOR V MUTACION DE LEIDEN</t>
  </si>
  <si>
    <t xml:space="preserve">FACTOR VIII DE LA COAGULACION </t>
  </si>
  <si>
    <t xml:space="preserve">FACTOR X DE LA COAGULACION </t>
  </si>
  <si>
    <t xml:space="preserve">FACTOR XI DE LA COAGULACION </t>
  </si>
  <si>
    <t xml:space="preserve">FACTOR XII DE LA COAGULACION </t>
  </si>
  <si>
    <t>FENILALANINA Y TIROSINA</t>
  </si>
  <si>
    <t>FENILHIDANTOÍNA</t>
  </si>
  <si>
    <t>FENOBARBITAL</t>
  </si>
  <si>
    <t>FIBRINOGENO PRODUCTOS DE DEGRADACION</t>
  </si>
  <si>
    <t>FOSFATASA ÁCIDA PROSTÁTICA</t>
  </si>
  <si>
    <t>FOSFATASA ÁCIDA TOTAL</t>
  </si>
  <si>
    <t>FOSFATASA LEUCOCITARIA</t>
  </si>
  <si>
    <t>FRAGILIDAD X, CROMOSOMA</t>
  </si>
  <si>
    <t>FRUCTOSAMINA</t>
  </si>
  <si>
    <t>GABAPENTINA</t>
  </si>
  <si>
    <t>GAMMA GLOBULINA</t>
  </si>
  <si>
    <t>GASTRINA</t>
  </si>
  <si>
    <t>GENOTIPO DE HEPATITIS C</t>
  </si>
  <si>
    <t>GENOTIPO DE HIV</t>
  </si>
  <si>
    <t>HEMOGLOBINA FETAL</t>
  </si>
  <si>
    <t>HERPES VIRUS TIPO 1 Y 2 EN LCR PCR</t>
  </si>
  <si>
    <t>HOMOCISTEINA</t>
  </si>
  <si>
    <t>HORMONA ADRENOCORTICOTROPICA (ACTH)</t>
  </si>
  <si>
    <t>HORMONA ANTI DIURÉTICA (ADH)</t>
  </si>
  <si>
    <t>HORMONA DE CRECIMIENTO 4 DETERMINACIONES</t>
  </si>
  <si>
    <t>HORMONA DE CRECIMIENTO 5 DETERMINACIONES</t>
  </si>
  <si>
    <t>IGF UNIDA A PROTEINA 1 (IGFBP-1)</t>
  </si>
  <si>
    <t>IGF UNIDA A PROTEÍNA 3 (IGFBP-3)</t>
  </si>
  <si>
    <t>IGF-1 (SOMATOMEDINA C)</t>
  </si>
  <si>
    <t>INHIBIDOR DE LA ESTERASA</t>
  </si>
  <si>
    <t>INMUNODEFICIENCIA PANEL 1</t>
  </si>
  <si>
    <t>INMUNOELECTROFORESIS EN ORINA</t>
  </si>
  <si>
    <t>INMUNOELECTROFORESIS EN SUERO</t>
  </si>
  <si>
    <t>INMUNOGLOBULINA A; SUBCLASES (1 y 2)</t>
  </si>
  <si>
    <t>INMUNOGLOBULINA D (IgD)</t>
  </si>
  <si>
    <t>INMUNOGLOBULINA E (ESPECIFICA) A YEMA Y CLARA DEL HUEVO</t>
  </si>
  <si>
    <t>INMUNOGLOBULINA E (ESPECIFICA) ALFA-LACTOALBUMINA</t>
  </si>
  <si>
    <t>INMUNOGLOBULINA E (ESPECIFICA) BETA-LACTOGLOBULINA</t>
  </si>
  <si>
    <t>INMUNOGLOBULINA E (ESPECIFICA) CASEINA</t>
  </si>
  <si>
    <t>INMUNOGLOBULINA E (ESPECIFICA) LATEX DE HEVEA</t>
  </si>
  <si>
    <t>INMUNOGLOBULINA E (ESPECIFICA) LECHE ENTERA (F2)</t>
  </si>
  <si>
    <t>INMUNOGLOBULINA E (ESPECIFICA) MOSQUITO 171</t>
  </si>
  <si>
    <t>INMUNOGLOBULINA E (ESPECIFICA) PENICILLIUM NOTATUM</t>
  </si>
  <si>
    <t>INMUNOGLOBULINA E (ESPECIFICA) SOYA</t>
  </si>
  <si>
    <t>INMUNOGLOBULINA ESTIMULANTE DE TIROIDES (TSI)</t>
  </si>
  <si>
    <t>INMUNOGLOBULINA G; SUBCLASES (1,2,3 y 4)</t>
  </si>
  <si>
    <t>ISOENZIMAS DE DESHIDROGENASA LACTICA</t>
  </si>
  <si>
    <t xml:space="preserve">JAK2 EXON 12 Y 13 </t>
  </si>
  <si>
    <t>JAK2, ANALISIS DE MUTACION</t>
  </si>
  <si>
    <t>LACOSAMIDA</t>
  </si>
  <si>
    <t>LACTOFERRINA EN HECES</t>
  </si>
  <si>
    <t>LAMOTRIGINA</t>
  </si>
  <si>
    <t>LEVETIRACETAM</t>
  </si>
  <si>
    <t>LIPOPROTEINA A</t>
  </si>
  <si>
    <t>MAGNESIO EN ORINA DE 24 HRS</t>
  </si>
  <si>
    <t>MANGANESO EN SANGRE</t>
  </si>
  <si>
    <t>MERCURIO EN ORINA DE 24 HORAS</t>
  </si>
  <si>
    <t>MERCURIO EN SANGRE</t>
  </si>
  <si>
    <t>METAHEMOGLOBINA</t>
  </si>
  <si>
    <t>METALES PESADOS EN SANGRE PERFIL</t>
  </si>
  <si>
    <t>MICROALBUMINURIA EN ORINA ALEATORIA</t>
  </si>
  <si>
    <t>MICROALBUMINURIA EN ORINA DE 24 HORAS</t>
  </si>
  <si>
    <t>MIOGLOBULINA EN SUERO</t>
  </si>
  <si>
    <t>MYCOBACTERIUM TUBERCULOSIS POR PCR</t>
  </si>
  <si>
    <t>N-TELOPÉPTIDO EN ORINA DE 24 HORAS</t>
  </si>
  <si>
    <t>OSMOLARIDAD EN ORINA</t>
  </si>
  <si>
    <t>OSMOLARIDAD EN SUERO</t>
  </si>
  <si>
    <t>OXALATOS EN ORINA DE 24 HORAS</t>
  </si>
  <si>
    <t>OXCARBAZEPINA</t>
  </si>
  <si>
    <t>PANEL GASTROINTESTINAL POR PCR</t>
  </si>
  <si>
    <t>PAPILOMA VIRUS HUMANO PCR</t>
  </si>
  <si>
    <t>PEPTIDO C EN ORINA</t>
  </si>
  <si>
    <t>PÉPTIDO C EN SUERO</t>
  </si>
  <si>
    <t>PÉPTIDO NATRIURÉTICO CEREBRAL (BNP)</t>
  </si>
  <si>
    <t>PERFIL DE ALERGENOS  ALIMENTICIOS</t>
  </si>
  <si>
    <t>PERFIL DE ALERGENOS RESPIRATORIOS</t>
  </si>
  <si>
    <t>PERFIL DE BORRELIA</t>
  </si>
  <si>
    <t>PLOMO EN ORINA DE 24 HORAS</t>
  </si>
  <si>
    <t>PLOMO EN SANGRE</t>
  </si>
  <si>
    <t>PML/RARa, T (15;17) PCR</t>
  </si>
  <si>
    <t>POLIPEPTIDO INTESTINAL VASOACTIVO</t>
  </si>
  <si>
    <t>POTASIO EN ORINA DE 24 HRS</t>
  </si>
  <si>
    <t>PREALBUMINA</t>
  </si>
  <si>
    <t>PRO-BNP</t>
  </si>
  <si>
    <t>PROTEINA C ACTIVADA, RESISTENCIA</t>
  </si>
  <si>
    <t>PROTEINA C ANTIGENICA</t>
  </si>
  <si>
    <t>PROTEINA EPIDIDIMAL HUMANA (HE 4)</t>
  </si>
  <si>
    <t>PROTEINA S ANTIGENICA</t>
  </si>
  <si>
    <t>PROTROMBINA FRAGMENTOS 1 Y 2</t>
  </si>
  <si>
    <t>QUANTIFERON TB GOLD</t>
  </si>
  <si>
    <t>RENINA</t>
  </si>
  <si>
    <t>SIROLIMUS</t>
  </si>
  <si>
    <t>SODIO EN ORINA DE 24 HRS</t>
  </si>
  <si>
    <t>SUBPOBLACIÓN DE LINFOCITOS</t>
  </si>
  <si>
    <t>TACROLIMUS</t>
  </si>
  <si>
    <t>TALIO EN SANGRE</t>
  </si>
  <si>
    <t>TAMIZ NEONATAL II (AMPLIADO)</t>
  </si>
  <si>
    <t>TELOPEPTIDO C EN SUERO</t>
  </si>
  <si>
    <t>TESTOSTERONA LIBRE</t>
  </si>
  <si>
    <t>TIROGLOBULINA SÉRICOS</t>
  </si>
  <si>
    <t>TIROTROPINA RECEPTORES (B-II)</t>
  </si>
  <si>
    <t>TOPIRAMATO</t>
  </si>
  <si>
    <t>VITAMINA A</t>
  </si>
  <si>
    <t>VITAMINA B1</t>
  </si>
  <si>
    <t>VITAMINA B2</t>
  </si>
  <si>
    <t>VITAMINA B6</t>
  </si>
  <si>
    <t>VITAMINA C</t>
  </si>
  <si>
    <t>VITAMINA D1, 25 HIDROXI</t>
  </si>
  <si>
    <t>VITAMINA E</t>
  </si>
  <si>
    <t>VON WILLEBRAND (DETERMINACION DE MULTIMETROS)</t>
  </si>
  <si>
    <t>VON WILLEBRAND ACTIVIDAD</t>
  </si>
  <si>
    <t>VON WILLEBRAND FACTOR ANTIGENICO</t>
  </si>
  <si>
    <t>VON WILLEBRAND FACTOR VIII PANEL</t>
  </si>
  <si>
    <t>WESTERN BLOTT PARA HIV</t>
  </si>
  <si>
    <t>ZAP-70</t>
  </si>
  <si>
    <t>ZINC EN ORINA DE 24 HORAS</t>
  </si>
  <si>
    <t>PATOLOGIA</t>
  </si>
  <si>
    <t>ESTUDIO DENSITOMETRICO DE UNA REGION</t>
  </si>
  <si>
    <t>ESTUDIO DENSITOMETRICO DE DOS REGIONES</t>
  </si>
  <si>
    <t>APLICACIÓN DE CONTRASTE INTRAVENOSO</t>
  </si>
  <si>
    <t>APLICACIÓN DE CONTRASTE ORAL</t>
  </si>
  <si>
    <t>APLICACIÓN DE CONTRASTE RECTAL</t>
  </si>
  <si>
    <t>ULTRASONIDO CON DOPPLER UNA REGION ARTERIAL O VENOSO</t>
  </si>
  <si>
    <t>ULTRASONIDO CON DOPPLER DOS REGIONES ARTERIAL O VENOSO</t>
  </si>
  <si>
    <t>EMG DE DOS EXTREMIDADES</t>
  </si>
  <si>
    <t>EMG DE DOS EXTREMIDADES CON VELOCIDAD DE CONDUCCIÓN</t>
  </si>
  <si>
    <t>EMG DE CUATRO EXTREMIDADES CON VELOCIDAD DE CONDUCCIÓN</t>
  </si>
  <si>
    <t>ENDOSCOPIA CON ESCLEROTERAPIA (INCLUYE SUSTANCIA ESCLEROSANTE)</t>
  </si>
  <si>
    <t>CPRE CON COLOCACION  DE ENDOPROTESIS (INCLUYE PROTESIS)</t>
  </si>
  <si>
    <t>CPRE CON CEPILLADO Y TOMA DE BIOPSIA</t>
  </si>
  <si>
    <t>ENDOSCOPIA CON TOMA DE BIOPSIA</t>
  </si>
  <si>
    <t>COLONOSCOPIA CON TOMA DE BIOPSIA</t>
  </si>
  <si>
    <t>BIOPSIA CIRUGIA MAYOR</t>
  </si>
  <si>
    <t>BIOPSIA CIRUGIA MENOR</t>
  </si>
  <si>
    <t>CITOLOGIA SERIADA</t>
  </si>
  <si>
    <t>CITOLOGIA SIMPLE</t>
  </si>
  <si>
    <t>PIEZAS COMPLETAS</t>
  </si>
  <si>
    <t>TRANSOPERATORIOS</t>
  </si>
  <si>
    <t>INMUNOHISTOQUIMICA POR ANTICUERPOS</t>
  </si>
  <si>
    <t>PAQUETE DE IHQ PARA NEOPLASIA INDEFERENCIADA</t>
  </si>
  <si>
    <t>PAQUETE DE IHQ CLASIFICACION DE LINFOMA</t>
  </si>
  <si>
    <t>PAQUETE DE IHQ MARCADORES PRONOSTICO DE CA MAMARIO</t>
  </si>
  <si>
    <t>HER-2 NEU O VIRUS DE EPSTEIN-BARR POR HIBRIDACIÓN IN SITU</t>
  </si>
  <si>
    <t>MUTACIÓN DEL GEN RECEPTOR DEL FACTOR DE CRECIMIENTO EPIDÉMICO (EGFP)</t>
  </si>
  <si>
    <t>MUTACION DEL ONCOGEN K-RAS</t>
  </si>
  <si>
    <t>MUTACION DEL ONCOGEN B-RAF</t>
  </si>
  <si>
    <t>DETERMINACIÓN DE BACILO TUBERCULOSO PCR EN TIEMPO REAL</t>
  </si>
  <si>
    <t>ABUSO DE DROGAS (7 ANALITOS) EN ORINA</t>
  </si>
  <si>
    <t>ANTIBIOGRAMA DE MYCOBACTERIUM TUBERCULOSIS</t>
  </si>
  <si>
    <t>ANTICUERPO ANTI TOTOXINA DIFTERICA</t>
  </si>
  <si>
    <t>ANTICUERPOS ANTI BLOQUEADOR DE LOS RECEPTORES DE ACETILCOLINA</t>
  </si>
  <si>
    <t>ANTICUERPOS ANTI CAMPILOBACTER JEJUNI IGG, IGM</t>
  </si>
  <si>
    <t>ANTICUERPOS ANTI ENDOMISIO IGA</t>
  </si>
  <si>
    <t>ANTICUERPOS ANTI ENDOMISIO IGG</t>
  </si>
  <si>
    <t>ANTICUERPOS ANTI ENFERMEDAD DE LYME IGG,IGM</t>
  </si>
  <si>
    <t>ANTICUERPOS ANTI HISTOPLASMA INMUNODIFUSION</t>
  </si>
  <si>
    <t>ANTICUERPOS ANTI ISLOTE  DE CELULAS PANCREATICAS</t>
  </si>
  <si>
    <t>ANTICUERPOS ANTI MONONUCLEOSIS (ANTICUERPOS HETEROFILOS)</t>
  </si>
  <si>
    <t>ANTICUERPOS ANTI MYCOPLASMA PNEUMONIAE IGG, IGM</t>
  </si>
  <si>
    <t>ANTICUERPOS ANTI NEISSERIA GONORREAE</t>
  </si>
  <si>
    <t>ANTICUERPOS ANTI SALMONELLA IGA,IGG,IGM</t>
  </si>
  <si>
    <t>ANTICUERPOS ANTI SARAMPION IGG</t>
  </si>
  <si>
    <t>ANTICUERPOS ANTI SARAMPION IGM</t>
  </si>
  <si>
    <t>ANTICUERPOS ANTI VIRUS DE LA HEPATITIS E (IGG)</t>
  </si>
  <si>
    <t>ANTICUERPOS ANTI VIRUS DE LA HEPATITIS E (IGM)</t>
  </si>
  <si>
    <t>ANTICUERPOS IRREGULARES IDENTIFICACION</t>
  </si>
  <si>
    <t>ANTIGENO GIARDIA LAMBLIA EN HECES</t>
  </si>
  <si>
    <t>ANTIGENO HELICOBACTER PYLORY EN HECES</t>
  </si>
  <si>
    <t xml:space="preserve">BETA 2 MICROGLOBULINA EN ORINA </t>
  </si>
  <si>
    <t>CADENAS LIGERAS KAPPA/LAMBDA EN ORINA</t>
  </si>
  <si>
    <t>CARIOTIPO EN SANGRE PERIFERICA CON FOTOMETRIA</t>
  </si>
  <si>
    <t>CATECOLAMINAS TOTALES Y FRACCIONADAS EN ORINA DE 24 HORAS</t>
  </si>
  <si>
    <t>CATECOLAMINAS TOTALES Y FRACCIONADAS EN PLASMA</t>
  </si>
  <si>
    <t>COBRE SÉRICO</t>
  </si>
  <si>
    <t>COMPLEJOS INMUNES CIRCULANTES</t>
  </si>
  <si>
    <t>COMPLEMENTO HEMOLÍTICO AL 50 % (CH50)</t>
  </si>
  <si>
    <t>CORTISOL EN ORINA DE 24 HORAS</t>
  </si>
  <si>
    <t>CROMOGRANINA A EN SUERO</t>
  </si>
  <si>
    <t>CULTIVO DE MYCOBACTERIUM TUBERCULOSIS</t>
  </si>
  <si>
    <t>CULTIVO GENITAL PARA MYCOPLASMA/UREAPLASMA</t>
  </si>
  <si>
    <t xml:space="preserve">DEHIDRO EPIANDROSTERONA SERICA (DHEA) </t>
  </si>
  <si>
    <t>DEHIDRO EPIANDROSTERONA SULFATO SERICA (DHEA-SO4)</t>
  </si>
  <si>
    <t>ELECTROFORESIS DE PROTEÍNAS SERICAS CON GRAFICA</t>
  </si>
  <si>
    <t>ESTRIOL TOTAL EN SUERO</t>
  </si>
  <si>
    <t>ESTUDIOS FÍSICO QUÍMICO DE CÁLCULOS RENALES (URINARIOS)</t>
  </si>
  <si>
    <t>FACTOR II DE LA PROTOMBINA (MUTACION G-20210A)</t>
  </si>
  <si>
    <t>FENOTIPO LEUCEMIA/LINFOMA</t>
  </si>
  <si>
    <t>GEN MTHFR (POLIMORFISMO DEL METILENO TETRAHIDROFOLATO REDUCTASA PCR)</t>
  </si>
  <si>
    <t>HIDROXIPROLINA LIBRE EN PLASMA</t>
  </si>
  <si>
    <t>HISTAMINA EN SANGRE</t>
  </si>
  <si>
    <t>HLA CLASE I Y II TIPIFICACION; SELECCIÓN DE DONADOR PARA TRANSPLANTE DE M.O</t>
  </si>
  <si>
    <t>HORMONA DE CRECIMIENTO (SOMATOTROPINA) HGH</t>
  </si>
  <si>
    <t>HORMONA DE CRECIMIENTO 2 DETERMINACIONES</t>
  </si>
  <si>
    <t xml:space="preserve">INMUNODEFICIENCIA PANEL IV CD4, CD8. </t>
  </si>
  <si>
    <t>LINFOCITOS T, B, NK (CD19/ CD2/ CD3/ CD4/ CD8/ CD56)</t>
  </si>
  <si>
    <t>LIPOPROTEINA PLA-2</t>
  </si>
  <si>
    <t>METANEFRINAS FRACCIONADAS EN ORINA DE 24 HORAS</t>
  </si>
  <si>
    <t>METANEFRINAS FRACCIONADAS EN PLASMA</t>
  </si>
  <si>
    <t>N-TELOPEPTIDO EN SUERO</t>
  </si>
  <si>
    <t>OSTEOCALCINA SÉRICO</t>
  </si>
  <si>
    <t>PERFIL DE HEPATITIS B COMPLETO</t>
  </si>
  <si>
    <t>PROTEINA BASICA DE MIELINA EN LCR</t>
  </si>
  <si>
    <t>PRUEBAS CRUZADAS LINFOCITOTOXICOS</t>
  </si>
  <si>
    <t>SEROTONINA SERICA</t>
  </si>
  <si>
    <t>TIPIFICACION HLA CLASE I Y II: DONADOR TRANSPLANTE DE RIÑON (A, B, DR, DQ)</t>
  </si>
  <si>
    <t>XILOSA</t>
  </si>
  <si>
    <t>ZINC EN PLASMA</t>
  </si>
  <si>
    <t>COLONOSCOPIA DIAGNOSTICA</t>
  </si>
  <si>
    <t>AUXILIARES DE DIAGNOSTICO POR IMAGENOLOGIA EN LAS INSTALACIONES DEL PROVEEDOR EN FORMA LOCAL, RESONANCIAS</t>
  </si>
  <si>
    <t>1A</t>
  </si>
  <si>
    <t>AUXILIARES DE DIAGNOSTICO POR IMAGENOLOGIA EN LAS INSTALACIONES DEL PROVEEDOR EN FORMA LOCAL USG</t>
  </si>
  <si>
    <t>2A</t>
  </si>
  <si>
    <t>3A</t>
  </si>
  <si>
    <t>4A</t>
  </si>
  <si>
    <t>8A</t>
  </si>
  <si>
    <t>9A</t>
  </si>
  <si>
    <t>10A</t>
  </si>
  <si>
    <t>11A</t>
  </si>
  <si>
    <t>12A</t>
  </si>
  <si>
    <t>13A</t>
  </si>
  <si>
    <t>14A</t>
  </si>
  <si>
    <t>Amilasa Sérica</t>
  </si>
  <si>
    <t>Anticuerpos Anti Helicobacter Pylori IgG e IgM</t>
  </si>
  <si>
    <t>Cinetica de Hierro (Ferritina, Transferrina, Hierro total y Captación de Hierro)</t>
  </si>
  <si>
    <t>Cultivo de Expectoración</t>
  </si>
  <si>
    <t>Cultivo de Herida</t>
  </si>
  <si>
    <t>Curva de Toleracia a la Glucosa 2 horas (Muestra basal, infusión de 75 gr Glucosa, muestras a los 60, 90 y 120 min.)</t>
  </si>
  <si>
    <t xml:space="preserve">Gonadotropina Coriónica Fracción B </t>
  </si>
  <si>
    <t>Hepatitis "A" Anticuerpo</t>
  </si>
  <si>
    <t xml:space="preserve">Hepatitis "B" Anticuerpo </t>
  </si>
  <si>
    <t>Hepatitis "C" Anticuerpo</t>
  </si>
  <si>
    <t>Perfil de Lípidos Basico (Triglicéridos y Colesterol Total)</t>
  </si>
  <si>
    <t xml:space="preserve">Perfil Hormonal Ginecológico (LH, FSH, Prolactina, Progesterona, Estradiol, Testosterona total) </t>
  </si>
  <si>
    <t>Proteinas Totales en Suero</t>
  </si>
  <si>
    <t>Química Sanguinea de 5 Elementos (Glucosa, Urea, Creatinina, BUN y Acido Urico)</t>
  </si>
  <si>
    <t>Transaminasas (TGO Y TGP)</t>
  </si>
  <si>
    <t>VIH Anticuerpo</t>
  </si>
  <si>
    <t>AUXILIARES DE DIAGNOSTICO POR IMAGENOLOGIA EN LAS INSTALACIONES DEL PROVEEDOR EN FORMA LOCAL, RAYOS X</t>
  </si>
  <si>
    <t>ABDOMEN AP Y DECUBITO (SIMPLE DE ABDOMEN)</t>
  </si>
  <si>
    <t>ABDOMEN AP Y ERECTO (BIPEDESTACION)</t>
  </si>
  <si>
    <t>ABDOMEN EN PROYECCION LATERAL</t>
  </si>
  <si>
    <t>ABDOMEN TANGENCIAL</t>
  </si>
  <si>
    <t>ANTEBRAZO DERECHO AP Y LAT</t>
  </si>
  <si>
    <t>ANTEBRAZO IZQUIERDO AP Y LAT</t>
  </si>
  <si>
    <t>ANTEVERSION DE CUELLO FEMORAL</t>
  </si>
  <si>
    <t>ARTICULACION SACROILIACAS BILATERAL</t>
  </si>
  <si>
    <t>ARTICULACION TEMPORO MANDIBULAR COMPARATIVO (2 PROYECCIONES)</t>
  </si>
  <si>
    <t>CADERA BILATERAL (ARTIC. COXOFEMORAL) EN AP (NEUTRO)</t>
  </si>
  <si>
    <t>CADERA DERECHA (ARTIC. COXOFEMORAL) EN AP (NEUTRO)</t>
  </si>
  <si>
    <t>CADERA IZQUIERDA (ARTIC. COXOFEMORAL) EN AP (NEUTRO)</t>
  </si>
  <si>
    <t>CALCANEO BILATERAL AXIAL Y LAT</t>
  </si>
  <si>
    <t>CALCANEO DERECHO AXIAL Y LAT</t>
  </si>
  <si>
    <t>CALCANEO IZQUIERDO AXIAL Y LAT</t>
  </si>
  <si>
    <t>CARA ARCO CIGOMATICO</t>
  </si>
  <si>
    <t>CARA MALAR AMBOS</t>
  </si>
  <si>
    <t>CARA ORBITA AMBAS</t>
  </si>
  <si>
    <t>CARA PERFILOGRAMA</t>
  </si>
  <si>
    <t>CEFALOPELVIMETRIA (AP Y LAT)</t>
  </si>
  <si>
    <t>CODO PA Y LATERAL DERECHO</t>
  </si>
  <si>
    <t>CODO PA Y LATERAL IZQUIERDO</t>
  </si>
  <si>
    <t>COLUMNA CERVICAL AP Y LATERAL</t>
  </si>
  <si>
    <t>COLUMNA CERVICAL AXIS, ATLAS Y TRANS ORAL</t>
  </si>
  <si>
    <t>COLUMNA CERVICAL DINAMICAS (FLEXION Y EXTENSIO)</t>
  </si>
  <si>
    <t>COLUMNA CERVICAL OBLICUA</t>
  </si>
  <si>
    <t>COLUMNA DORSAL AP, LATERAL Y OBLICUA</t>
  </si>
  <si>
    <t>COLUMNA LUMBAR AP Y LATERAL</t>
  </si>
  <si>
    <t>COLUMNA LUMBAR OBLICUA</t>
  </si>
  <si>
    <t>COLUMNA LUMBOSACRA COMPLETA (AP, LAT Y OBLICUAS)</t>
  </si>
  <si>
    <t>COLUMNA LUMBOSACRA DINAMICAS (FLEXION Y EXTENSION)</t>
  </si>
  <si>
    <t>COLUMNA LUMBOSACRA-PROYECCION DE FERGUSON</t>
  </si>
  <si>
    <t>COLUMNA SACROCOXIGEA AP Y LATERAL</t>
  </si>
  <si>
    <t>CRANEO AP Y LATERAL</t>
  </si>
  <si>
    <t>CRANEO PROYECCION DE TOWNE (FOSA POSTERIOR)</t>
  </si>
  <si>
    <t>EDAD OSEA</t>
  </si>
  <si>
    <t>ESCAPULA LADO DERECHO AP Y LATERAL</t>
  </si>
  <si>
    <t>ESCÁPULA LADO IZQUIERDO AP Y LATERAL</t>
  </si>
  <si>
    <t>ESTERNON EN 2 POSICIONES OBLICUA Y AP</t>
  </si>
  <si>
    <t>FEMUR AP Y LATERAL (AMBOS)</t>
  </si>
  <si>
    <t>FEMUR AP Y LATERAL DERECHO</t>
  </si>
  <si>
    <t>FEMUR AP Y LATERAL IZQUIERDO</t>
  </si>
  <si>
    <t>HOMBRO ACROMIO CLAVICULAR DERECHO</t>
  </si>
  <si>
    <t>HOMBRO ACROMIO CLAVICULAR IZQUIERDO</t>
  </si>
  <si>
    <t>HOMBRO DERECHO AP Y OBLICUA</t>
  </si>
  <si>
    <t>HOMBRO DERECHO PROYECCION EN Y</t>
  </si>
  <si>
    <t>HOMBRO IZQUIERDO AP Y OBLICUA</t>
  </si>
  <si>
    <t>HOMBRO IZQUIERDO PROYECCION EN Y</t>
  </si>
  <si>
    <t>HUMERO AP Y LATERAL DERECHO</t>
  </si>
  <si>
    <t>HUMERO AP Y LATERAL IZQUIERDO</t>
  </si>
  <si>
    <t>MANO ANULAR AP Y LATERAL</t>
  </si>
  <si>
    <t>MANO AP Y OBLICUA DERECHO</t>
  </si>
  <si>
    <t>MANO AP Y OBLICUA IZQUIERDO</t>
  </si>
  <si>
    <t>MANO INDICE AP Y LATERAL</t>
  </si>
  <si>
    <t>MANO MEDIANO AP Y LATERAL</t>
  </si>
  <si>
    <t>MANO MEÑIQUE AP Y LATERAL</t>
  </si>
  <si>
    <t>MANO PULGAR AP Y LATERAL</t>
  </si>
  <si>
    <t>MEDICION MIEMBROS INFERIORES PROYECCION TRIFOCAL FARILL</t>
  </si>
  <si>
    <t>MUÑECA DORSOPALMAR CON DESVIACION CUBITAL (HUESO ESCAFOIDES)</t>
  </si>
  <si>
    <t>MUÑECA PA Y LATERAL DERECHO</t>
  </si>
  <si>
    <t>MUÑECA PA Y LATERAL IZQUIERDO</t>
  </si>
  <si>
    <t>PELVIS AP</t>
  </si>
  <si>
    <t>PELVIS EN AP Y LAT</t>
  </si>
  <si>
    <t>PELVIS EN POSICION DE RANA</t>
  </si>
  <si>
    <t>PELVIS ENTRADA Y SALIDA</t>
  </si>
  <si>
    <t>PIE AP Y LATERAL (AMBOS)</t>
  </si>
  <si>
    <t>PIE AP Y LATERAL DERECHO</t>
  </si>
  <si>
    <t>PIE AP Y LATERAL IZQUIERDO</t>
  </si>
  <si>
    <t>PIE AP Y OBLICUA AMBOS</t>
  </si>
  <si>
    <t>PIE AP Y OBLICUA DERECHO</t>
  </si>
  <si>
    <t>PIE AP Y OBLICUA IZQUIERDO</t>
  </si>
  <si>
    <t>PIE EN APOYO AMBOS</t>
  </si>
  <si>
    <t>PIE EN APOYO DERECHO</t>
  </si>
  <si>
    <t>PIEN EN APOYO IZQUIERDO</t>
  </si>
  <si>
    <t>PIERNA AP Y LAT DERECHO (TIBIA Y PERONE)</t>
  </si>
  <si>
    <t>PIERNA AP Y LAT IZQUIERDO (TIBIA Y PERONE)</t>
  </si>
  <si>
    <t>PIERNA AP Y LATERAL (AMBAS)</t>
  </si>
  <si>
    <t>RODILLA BILATERAL AP Y LAT</t>
  </si>
  <si>
    <t>RODILLA COMPARATIVA CON TANGENCIALES</t>
  </si>
  <si>
    <t>RODILLA DERECHA AP Y LAT</t>
  </si>
  <si>
    <t>RODILLA IZQUIERDA AP Y LAT</t>
  </si>
  <si>
    <t>SENOS PARANASALES (WATERS Y LATERAL)</t>
  </si>
  <si>
    <t>SERIE CARDIACA</t>
  </si>
  <si>
    <t>SERIE OSEA METASTASICA.</t>
  </si>
  <si>
    <t>SILLA TURCA AP Y LATERAL</t>
  </si>
  <si>
    <t>TEJIDOS BLANDOS DE CUELLO EN LATERAL (ADEDOIDES)</t>
  </si>
  <si>
    <t>TOBILLO BILATERAL AP Y LAT</t>
  </si>
  <si>
    <t>TOBILLO CON ESTRES UNILATERAL DE LADO DERECHO</t>
  </si>
  <si>
    <t>TOBILLO CON ESTRES UNILATERAL DE LADO IZQUIERDO</t>
  </si>
  <si>
    <t>TOBILLO DERECHO AP Y LAT</t>
  </si>
  <si>
    <t>TOBILLO IZQUIERDO AP Y LAT</t>
  </si>
  <si>
    <t>TORAX  PA  Y LATERAL ( TELE DE TORAX )</t>
  </si>
  <si>
    <t>TORAX APICAL</t>
  </si>
  <si>
    <t>TORAX OSEO AP Y OBLICUAS</t>
  </si>
  <si>
    <t>1D</t>
  </si>
  <si>
    <t>COLON POR ENEMA DE BARIO</t>
  </si>
  <si>
    <t>CISTOGRAFIA DINAMICA (MICCIONAL Y REFLUJO)</t>
  </si>
  <si>
    <t>CISTOURETROGRAFIA DINAMICA (MICCIÓN)</t>
  </si>
  <si>
    <t>UROGRAFIA EXCRETORA DESCENDENTE CON PLACA DE PIE</t>
  </si>
  <si>
    <t>HISTEROSALGINGOGRAFIA</t>
  </si>
  <si>
    <t>ENDODONCIA EN LAS INSTALACIONES DEL PROVEEDOR</t>
  </si>
  <si>
    <t>2D</t>
  </si>
  <si>
    <t>3D</t>
  </si>
  <si>
    <t>5D</t>
  </si>
  <si>
    <t>ENDODONCIA COMPLETA (INCLUYE RAYOS X Y MATERIAL)</t>
  </si>
  <si>
    <t>CONSULTA ENDODÓNTICA (INCLUYE RXS, PRUEBAS TERMICAS Y VALORACION)</t>
  </si>
  <si>
    <t>ENDODONCIA EN 2 SESIONES, DIAGNOSTICO DE NECROSIS Y ABCESO PERIAPICAL O TRACTO SINUOSO (FISTULA)</t>
  </si>
  <si>
    <t>1E</t>
  </si>
  <si>
    <t>2E</t>
  </si>
  <si>
    <t>3E</t>
  </si>
  <si>
    <t>5E</t>
  </si>
  <si>
    <t>17E</t>
  </si>
  <si>
    <t>PERIODONCIA EN LAS INSTALACIONES DEL PROVEEDOR</t>
  </si>
  <si>
    <t xml:space="preserve">RADIOGRAFIA PERIAPICAL </t>
  </si>
  <si>
    <t>CURETAJE POR CUADRANTE</t>
  </si>
  <si>
    <t>CONSULTA</t>
  </si>
  <si>
    <t>DETARTRAJE POR CUADRANTE</t>
  </si>
  <si>
    <t>5F</t>
  </si>
  <si>
    <t>1G</t>
  </si>
  <si>
    <t>2G</t>
  </si>
  <si>
    <t>3G</t>
  </si>
  <si>
    <t>15A</t>
  </si>
  <si>
    <t>MAMOGRAFIA BILATERAL</t>
  </si>
  <si>
    <t>MAMOGRAFIA CON SONOGRAFIA</t>
  </si>
  <si>
    <t xml:space="preserve"> AUXILIARES DE DIAGNOSTICO POR IMAGENOLOGIA EN LAS INSTALACIONES DEL PROVEEDOR EN FORMA LOCAL MASTOGRAFIAS</t>
  </si>
  <si>
    <t>6E</t>
  </si>
  <si>
    <t>18E</t>
  </si>
  <si>
    <t>5G</t>
  </si>
  <si>
    <t>CONCEPTO</t>
  </si>
  <si>
    <t>AUXILIARES DE DIAGNOSTICO POR IMAGENOLOGIA EN LAS INSTALACIONES DEL PROVEEDOR: DENSITOMETRIA</t>
  </si>
  <si>
    <t>AUXILIARES DE DIAGNOSTICO POR IMAGENOLOGIA EN LAS INSTALACIONES DEL PROVEEDOR: RESONANCIA</t>
  </si>
  <si>
    <t xml:space="preserve"> AUXILIARES DE DIAGNOSTICO POR IMAGENOLOGIA EN LAS INSTALACIONES DEL PROVEEDOR: TOMOGRAFIA</t>
  </si>
  <si>
    <t>AUXILIARES DE DIAGNOSTICO POR IMAGENOLOGIA EN LAS INSTALACIONES DEL PROVEEDOR: ULTRASOGRAFIA</t>
  </si>
  <si>
    <t>AUXILIARES DE DIAGNOSTICO EN LAS INSTALACIONES DEL PROVEEDOR: ELECTROENCEFALOGRAFIA</t>
  </si>
  <si>
    <t xml:space="preserve">AUXILIARES DE DIAGNOSTICO EN LAS INSTALACIONES DEL PROVEEDOR: ELECTROMIOGRAFÍAS </t>
  </si>
  <si>
    <t xml:space="preserve">PATOLOGIA EN INSTALACIONES DEL PROVEEDOR     </t>
  </si>
  <si>
    <t>AUXILIARES DE DIAGNOSTICO POR IMAGENOLOGIA EN LAS INSTALACIONES DEL PROVEEDOR: CARDIOLOGIA</t>
  </si>
  <si>
    <t xml:space="preserve">AUXILIARES DE DIAGNOSTICO POR LABORATORIO DE ANÁLISIS CLÍNICOS EN LAS INSTALACIONES DEL PROVEEDOR               </t>
  </si>
  <si>
    <t>DATOS DEL PROVEEDOR:</t>
  </si>
  <si>
    <t>Nombre:</t>
  </si>
  <si>
    <t>Domicilio:</t>
  </si>
  <si>
    <t>Telefono:</t>
  </si>
  <si>
    <t>Correo electronico:</t>
  </si>
  <si>
    <t>Fecha:</t>
  </si>
  <si>
    <t>PENSIONES CIVILES DEL ESTADO DE CHIHUAHUA</t>
  </si>
  <si>
    <t>Nombre y firma del Proveedor y/o Representante Legal</t>
  </si>
  <si>
    <t>AUXILIARES DE DIAGNOSTICO POR IMAGENOLOGIA ODONTOLOGICA EN LAS INSTALACIONES DEL PROVEEDOR EN FORMA LOCAL, RAYOS X</t>
  </si>
  <si>
    <t>PANORAMICA DENTAL (ORTHOPANTOGRAFIA)</t>
  </si>
  <si>
    <t>“PRESTACIÓN DE SERVICIOS SUBROGADOS EN INSTALACIONES DEL PROVEEDOR”</t>
  </si>
  <si>
    <t>MONTO MÍNIMO</t>
  </si>
  <si>
    <t>MONTO MÁXIMO</t>
  </si>
  <si>
    <t>TOTAL DELEGACIÓN CHIHUAHUA</t>
  </si>
  <si>
    <t>PARTIDA</t>
  </si>
  <si>
    <t>TOTAL PARTIDA 1A</t>
  </si>
  <si>
    <t>TOTAL PARTIDA 2A</t>
  </si>
  <si>
    <t>TOTAL PARTIDA 3A</t>
  </si>
  <si>
    <t>TOTAL PARTIDA 4A</t>
  </si>
  <si>
    <t>TOTAL PARTIDA 8A</t>
  </si>
  <si>
    <t>TOTAL PARTIDA 9A</t>
  </si>
  <si>
    <t>TOTAL PARTIDA 10A</t>
  </si>
  <si>
    <t>TOTAL PARTIDA 11A</t>
  </si>
  <si>
    <t>TOTAL PARTIDA 13A</t>
  </si>
  <si>
    <t>TOTAL PARTIDA 12A</t>
  </si>
  <si>
    <t>TOTAL PARTIDA 14A</t>
  </si>
  <si>
    <t>TOTAL PARTIDA 15A</t>
  </si>
  <si>
    <t>TOTAL DELEGACIÓN JUÁREZ</t>
  </si>
  <si>
    <t>TOTAL PARTIDA 1C</t>
  </si>
  <si>
    <t>TOTAL PARTIDA 2C</t>
  </si>
  <si>
    <t>TOTAL PARTIDA 3C</t>
  </si>
  <si>
    <t>TOTAL PARTIDA 6C</t>
  </si>
  <si>
    <t>TOTAL DELEGACIÓN DELICIAS</t>
  </si>
  <si>
    <t>TOTAL PARTIDA 1D</t>
  </si>
  <si>
    <t>TOTAL PARTIDA 2D</t>
  </si>
  <si>
    <t>TOTAL PARTIDA 3D</t>
  </si>
  <si>
    <t>TOTAL PARTIDA 5D</t>
  </si>
  <si>
    <t>TOTAL PARTIDA 1E</t>
  </si>
  <si>
    <t>TOTAL PARTIDA 2E</t>
  </si>
  <si>
    <t>TOTAL PARTIDA 3E</t>
  </si>
  <si>
    <t>TOTAL PARTIDA 5E</t>
  </si>
  <si>
    <t>TOTAL PARTIDA 7E</t>
  </si>
  <si>
    <t>TOTAL PARTIDA 10E</t>
  </si>
  <si>
    <t>TOTAL PARTIDA 17E</t>
  </si>
  <si>
    <t>TOTAL PARTIDA 18E</t>
  </si>
  <si>
    <t>TOTAL DELEGACIÓN HIDALGO DEL PARRAL</t>
  </si>
  <si>
    <t>TOTAL DELEGACIÓN CUAUHTÉMOC</t>
  </si>
  <si>
    <t>TOTAL PARTIDA 2F</t>
  </si>
  <si>
    <t>TOTAL PARTIDA 3F</t>
  </si>
  <si>
    <t>TOTAL PARTIDA 5F</t>
  </si>
  <si>
    <t>TOTAL DELEGACIÓN NUEVO CASAS GRANDES</t>
  </si>
  <si>
    <t>TOTAL PARTIDA 1G</t>
  </si>
  <si>
    <t>TOTAL PARTIDA 2G</t>
  </si>
  <si>
    <t>TOTAL PARTIDA 3G</t>
  </si>
  <si>
    <t>TOTAL PARTIDA 5G</t>
  </si>
  <si>
    <t>TOTAL DELEGACIÓN CAMARGO</t>
  </si>
  <si>
    <t>TOTAL DELEGACIÓN JIMÉNEZ</t>
  </si>
  <si>
    <t>TOTAL DELEGACIÓN OJINAGA</t>
  </si>
  <si>
    <t>TOTAL DELEGACIÓN GUACHOCHI</t>
  </si>
  <si>
    <t>AUDIOMETRÍA TONAL</t>
  </si>
  <si>
    <t>LOGOAUDIOMETRÍA</t>
  </si>
  <si>
    <t>PRUEBAS VESTIBULARES O CALÓRICAS</t>
  </si>
  <si>
    <t>VALORACIÓN DE AUXILIARES AUDITIVOS</t>
  </si>
  <si>
    <t>ESTUDIO OTONEUROLÓGICO</t>
  </si>
  <si>
    <t>COLANGIOPANCREATOGRAFÍA ENDOSCÓPICA</t>
  </si>
  <si>
    <t>COLONOSCOPIA DIAGNOSTICA P/REMOVER LESION POLIPO</t>
  </si>
  <si>
    <t>4.3.0.104</t>
  </si>
  <si>
    <t>ANGIORESONANCIA</t>
  </si>
  <si>
    <t>4.3.0.105</t>
  </si>
  <si>
    <t>4.3.0.106</t>
  </si>
  <si>
    <t>RESONANCIA MAGNETICA DE 1 REGION</t>
  </si>
  <si>
    <t>4.3.0.107</t>
  </si>
  <si>
    <t>RESONANCIA MAGNETICA DE 2 REGIONES</t>
  </si>
  <si>
    <t>4.3.0.109</t>
  </si>
  <si>
    <t>RESONANCIA MAGNETICA DE 3 REGIONES</t>
  </si>
  <si>
    <t>4.3.0.110</t>
  </si>
  <si>
    <t>7.0.0.7</t>
  </si>
  <si>
    <t>PROCEDIMIENTO CON SEDACIÓN R</t>
  </si>
  <si>
    <t>4.0.0.6</t>
  </si>
  <si>
    <t xml:space="preserve">LICITACIÓN PÚBLICA PRESENCIAL  No. PCE-LPP-003-2024 
</t>
  </si>
  <si>
    <t xml:space="preserve">RESUMEN GENERAL DE PARTIDAS </t>
  </si>
  <si>
    <t>No.</t>
  </si>
  <si>
    <t>CHIHUAHUA</t>
  </si>
  <si>
    <t>JUÁREZ</t>
  </si>
  <si>
    <t>DELICIAS</t>
  </si>
  <si>
    <t>CUAUHTÉMOC</t>
  </si>
  <si>
    <t>PARRAL</t>
  </si>
  <si>
    <t>CASAS GRANDES</t>
  </si>
  <si>
    <t>CAMARGO</t>
  </si>
  <si>
    <t>JIMENEZ</t>
  </si>
  <si>
    <t>OJINAGA</t>
  </si>
  <si>
    <t>GUACHOCHI</t>
  </si>
  <si>
    <t>TOTAL POR ESPECIALIDAD</t>
  </si>
  <si>
    <t>AUXILIARES DE DIAGNOSTICO POR IMAGENOLOGIA EN LAS INSTALACIONES DEL PROVEEDOR EN FORMA LOCAL, CARDIOLOGIA</t>
  </si>
  <si>
    <t>ELECTROMIOGRAFIAS EN LAS INSTALACIONES DEL PROVEEDOR EN FORMA LOCAL</t>
  </si>
  <si>
    <t>ANESTESIOLOGIA EN INTALACIONES DE LA UNIDAD MEDICA QUE INDIQUE LA DELEGACIÓN</t>
  </si>
  <si>
    <t>Clave</t>
  </si>
  <si>
    <t>Concepto</t>
  </si>
  <si>
    <t>PRECIO UNITARIO SIN IVA</t>
  </si>
  <si>
    <t>PRECIO UNITARIO CON IVA</t>
  </si>
  <si>
    <t>SUBTOTAL (Cantidad x Precio Unitario SIN IVA)</t>
  </si>
  <si>
    <t>IVA DE PRECIO UNITARIO</t>
  </si>
  <si>
    <t>N/A</t>
  </si>
  <si>
    <t>4.3.0.108</t>
  </si>
  <si>
    <t>CONCEPTO DE LA ESPECIALIDAD</t>
  </si>
  <si>
    <t>CHIHUAHUA (K)</t>
  </si>
  <si>
    <t>JUÁREZ     (L)</t>
  </si>
  <si>
    <t>ANEXO ECONÓMICO A "PARTIDAS POR GRUPO"</t>
  </si>
  <si>
    <t>ANEXO ECONÓMICO B "PARTIDAS POR RENGLON"</t>
  </si>
  <si>
    <t>ANEXO</t>
  </si>
  <si>
    <t>MONTO</t>
  </si>
  <si>
    <t>ANEXO A "PARTIDAS POR GURUPO</t>
  </si>
  <si>
    <t>ANEXO B "PARTIDAS POR RENGLON"</t>
  </si>
  <si>
    <t>TOTAL DE LICITACIÓN</t>
  </si>
  <si>
    <t>TOTAL POR DELEGACIÓN ANEXO A</t>
  </si>
  <si>
    <t>TOTAL ANEXO  B</t>
  </si>
  <si>
    <t xml:space="preserve">LICITACIÓN PÚBLICA PRESENCIAL  No. PCE-LPP-003-2024 </t>
  </si>
  <si>
    <t>CANTIDAD (Dato informativo)</t>
  </si>
  <si>
    <t>4.1.0.100</t>
  </si>
  <si>
    <t>4.1.0.101</t>
  </si>
  <si>
    <t>4.1.0.102</t>
  </si>
  <si>
    <t>4.1.0.54</t>
  </si>
  <si>
    <t>4.0.0.3</t>
  </si>
  <si>
    <t>4.0.0.4</t>
  </si>
  <si>
    <t>4.0.0.5</t>
  </si>
  <si>
    <t>7.0.0.8</t>
  </si>
  <si>
    <t>PROCEDIMIENTO CON SEDACIÓN T</t>
  </si>
  <si>
    <t>4.6.0.75</t>
  </si>
  <si>
    <t>ULTRASONIDO ENDOVAGINAL</t>
  </si>
  <si>
    <t>4.6.0.80</t>
  </si>
  <si>
    <t>4.6.0.74</t>
  </si>
  <si>
    <t>4.6.0.73</t>
  </si>
  <si>
    <t>4.1.0.94</t>
  </si>
  <si>
    <t>ANGIOTOMOGRAFÍA CARDIACA CON SCORE DE CALCIO.</t>
  </si>
  <si>
    <t>4.1.0.98</t>
  </si>
  <si>
    <t>ANGIOTAC CORONARIO</t>
  </si>
  <si>
    <t>7.0.0.6</t>
  </si>
  <si>
    <t>PROCEDIMIENTO DE SEDACION</t>
  </si>
  <si>
    <t>28.0.0.1</t>
  </si>
  <si>
    <t>ESTUDIO DENSITOMETRICO DOS REGIONES</t>
  </si>
  <si>
    <t>28.0.0.2</t>
  </si>
  <si>
    <t>ESTUDIO DENSITOMETRICO UNA REGION</t>
  </si>
  <si>
    <t>12.0.0.10</t>
  </si>
  <si>
    <t>ELECTROMIOGRAFIA DE DOS EXTREMIDADES</t>
  </si>
  <si>
    <t>12.0.0.11</t>
  </si>
  <si>
    <t>ELECTROMIOGRAFIA DE CUATRO MIEMBROS CON VELOCIDAD DE CONDUCCIÓN</t>
  </si>
  <si>
    <t>12.0.0.4</t>
  </si>
  <si>
    <t>POTENCIALES EVOCADOS (AUDITIVOS)</t>
  </si>
  <si>
    <t>12.0.0.9</t>
  </si>
  <si>
    <t>ELECTROMIOGRAFÍA DE DOS MIEMBROS CON VELOCIDAD DE CONDUCCIÓN</t>
  </si>
  <si>
    <t>21.0.0.81</t>
  </si>
  <si>
    <t>POTENCIALES EVOCADOS (VISUALES)</t>
  </si>
  <si>
    <t>12.0.0.13</t>
  </si>
  <si>
    <t>ELECTROMIOGRAFÍA DE CUATRO EXTREMIDADES</t>
  </si>
  <si>
    <t>12.0.0.14</t>
  </si>
  <si>
    <t>12.0.0.15</t>
  </si>
  <si>
    <t>8.0.0.1</t>
  </si>
  <si>
    <t>8.0.0.2</t>
  </si>
  <si>
    <t>8.0.0.3</t>
  </si>
  <si>
    <t>IMPEDANCIOMETRÍA</t>
  </si>
  <si>
    <t>8.0.0.4</t>
  </si>
  <si>
    <t>8.0.0.5</t>
  </si>
  <si>
    <t>8.0.0.6</t>
  </si>
  <si>
    <t>LARINGOSCOPIA (SOPORTE EN VIDEO, FOTOGRAFIAS, INTERPRETACION)</t>
  </si>
  <si>
    <t>6.0.0.1</t>
  </si>
  <si>
    <t>6.0.0.10</t>
  </si>
  <si>
    <t>6.0.0.11</t>
  </si>
  <si>
    <t>6.0.0.12</t>
  </si>
  <si>
    <t>TIPIFICACIÓN DE VIRUS DEL PAPILOMA HUMANO POR HIBRIDACIÓN IN SITU CROMOGÉNICA Y/O TIPIFICACIÓN DE VIRUS DEL PAPILOMA HUMANO POR PCR EN TIEMPO REAL</t>
  </si>
  <si>
    <t>6.0.0.13</t>
  </si>
  <si>
    <t>6.0.0.14</t>
  </si>
  <si>
    <t>6.0.0.15</t>
  </si>
  <si>
    <t>6.0.0.16</t>
  </si>
  <si>
    <t>6.0.0.17</t>
  </si>
  <si>
    <t>6.0.0.2</t>
  </si>
  <si>
    <t>6.0.0.3</t>
  </si>
  <si>
    <t>6.0.0.5</t>
  </si>
  <si>
    <t>6.0.0.7</t>
  </si>
  <si>
    <t>6.0.0.8</t>
  </si>
  <si>
    <t>6.0.0.9</t>
  </si>
  <si>
    <t>6.0.0.4</t>
  </si>
  <si>
    <t>27.0.0.20</t>
  </si>
  <si>
    <t>27.0.0.21</t>
  </si>
  <si>
    <t>27.0.0.22</t>
  </si>
  <si>
    <t>27.0.0.23</t>
  </si>
  <si>
    <t>16.0.0.1</t>
  </si>
  <si>
    <t>16.0.0.10</t>
  </si>
  <si>
    <t>16.0.0.11</t>
  </si>
  <si>
    <t>16.0.0.12</t>
  </si>
  <si>
    <t>16.0.0.14</t>
  </si>
  <si>
    <t>16.0.0.23</t>
  </si>
  <si>
    <t>16.0.0.25</t>
  </si>
  <si>
    <t>16.0.0.33</t>
  </si>
  <si>
    <t>16.0.0.44</t>
  </si>
  <si>
    <t>16.0.0.45</t>
  </si>
  <si>
    <t>16.0.0.46</t>
  </si>
  <si>
    <t>16.0.0.47</t>
  </si>
  <si>
    <t>16.0.0.48</t>
  </si>
  <si>
    <t>16.0.0.49</t>
  </si>
  <si>
    <t>16.0.0.5</t>
  </si>
  <si>
    <t>MANOMETRÍA ESOFÁGICA</t>
  </si>
  <si>
    <t>PH METRIA</t>
  </si>
  <si>
    <t>ENDOSCOPIA ALTA DIAGNOSTICA DILATACION ESOFAGICA</t>
  </si>
  <si>
    <t>ENDOSCOPIA ALTA DIAGNOSTICA CON LIGADURA DE VARICES ESOFAGICAS</t>
  </si>
  <si>
    <t>ENDOSCOPIA DIAGNOSTICA</t>
  </si>
  <si>
    <t>ENDOSCOPIA CON RESECCIÓN DE POLIPOS GASTRICOS O DUODENALES</t>
  </si>
  <si>
    <t>ENDOSCOPIA CON EXTRACCION DE CUERPO EXTRAÑO</t>
  </si>
  <si>
    <t>2.5.0.2</t>
  </si>
  <si>
    <t>17 ALFA HIDROPROGESTERONA</t>
  </si>
  <si>
    <t>2.3.0.1</t>
  </si>
  <si>
    <t>17- CETOSTEROIDES EN ORINA DE 24 HORAS</t>
  </si>
  <si>
    <t>2.3.0.2</t>
  </si>
  <si>
    <t>17- HIDROXI CORTICOESTEROIDES EN ORINA DE 24 HORAS</t>
  </si>
  <si>
    <t>2.3.0.49</t>
  </si>
  <si>
    <t>2.5.0.378</t>
  </si>
  <si>
    <t>2.5.0.465</t>
  </si>
  <si>
    <t>2.3.0.26</t>
  </si>
  <si>
    <t>2.3.0.51</t>
  </si>
  <si>
    <t>2.5.0.9</t>
  </si>
  <si>
    <t>2.5.0.10</t>
  </si>
  <si>
    <t>2.5.0.29</t>
  </si>
  <si>
    <t>2.5.0.30</t>
  </si>
  <si>
    <t>2.5.0.24</t>
  </si>
  <si>
    <t>2.5.0.344</t>
  </si>
  <si>
    <t>2.5.0.33</t>
  </si>
  <si>
    <t>2.5.0.34</t>
  </si>
  <si>
    <t>2.3.0.76</t>
  </si>
  <si>
    <t>2.3.0.75</t>
  </si>
  <si>
    <t>2.3.0.39</t>
  </si>
  <si>
    <t>2.5.0.36</t>
  </si>
  <si>
    <t>2.5.0.799</t>
  </si>
  <si>
    <t>2.5.0.37</t>
  </si>
  <si>
    <t>2.5.0.96</t>
  </si>
  <si>
    <t>2.5.0.999</t>
  </si>
  <si>
    <t>ACS ANTI CHLAMYDIA IGG</t>
  </si>
  <si>
    <t>2.5.0.1000</t>
  </si>
  <si>
    <t>ACS ANTI CHLAMYDIA IGM</t>
  </si>
  <si>
    <t>2.5.0.71</t>
  </si>
  <si>
    <t>2.5.0.76</t>
  </si>
  <si>
    <t>2.5.0.77</t>
  </si>
  <si>
    <t>2.5.0.100</t>
  </si>
  <si>
    <t>2.5.0.73</t>
  </si>
  <si>
    <t>2.5.0.130</t>
  </si>
  <si>
    <t>2.5.0.816</t>
  </si>
  <si>
    <t>2.5.0.480</t>
  </si>
  <si>
    <t>2.3.0.4</t>
  </si>
  <si>
    <t>2.5.0.484</t>
  </si>
  <si>
    <t>2.5.0.41</t>
  </si>
  <si>
    <t>2.5.0.12</t>
  </si>
  <si>
    <t>2.5.0.5</t>
  </si>
  <si>
    <t>2.5.0.540</t>
  </si>
  <si>
    <t>2.5.0.541</t>
  </si>
  <si>
    <t>2.5.0.546</t>
  </si>
  <si>
    <t>INMUNOGLOBULINA E (ESPECIFICA) MANZANA</t>
  </si>
  <si>
    <t>2.5.0.565</t>
  </si>
  <si>
    <t>2.1.0.90</t>
  </si>
  <si>
    <t>ALERGENO IGE MORA</t>
  </si>
  <si>
    <t>2.5.0.44</t>
  </si>
  <si>
    <t>2.5.0.47</t>
  </si>
  <si>
    <t>2.5.0.597</t>
  </si>
  <si>
    <t>2.3.0.8</t>
  </si>
  <si>
    <t>2.3.0.9</t>
  </si>
  <si>
    <t>2.5.0.226</t>
  </si>
  <si>
    <t>2.5.0.52</t>
  </si>
  <si>
    <t>2.5.0.138</t>
  </si>
  <si>
    <t>2.5.0.54</t>
  </si>
  <si>
    <t>2.5.0.1001</t>
  </si>
  <si>
    <t>CUANTIFICACION DE ANFETAMINAS EN SUERO</t>
  </si>
  <si>
    <t>2.5.0.56</t>
  </si>
  <si>
    <t>2.5.0.114</t>
  </si>
  <si>
    <t>2.5.0.603</t>
  </si>
  <si>
    <t>2.5.0.91</t>
  </si>
  <si>
    <t>2.5.0.1002</t>
  </si>
  <si>
    <t>ANTICUERPOS IgC e IgM SARAMPION</t>
  </si>
  <si>
    <t>2.5.0.99</t>
  </si>
  <si>
    <t>2.5.0.62</t>
  </si>
  <si>
    <t>2.5.0.68</t>
  </si>
  <si>
    <t>2.5.0.115</t>
  </si>
  <si>
    <t>2.5.0.441</t>
  </si>
  <si>
    <t>2.5.0.241</t>
  </si>
  <si>
    <t>2.5.0.19</t>
  </si>
  <si>
    <t>2.5.0.1003</t>
  </si>
  <si>
    <t>ANTICUERPOS IgA CHLAMYDIA TRACHOMATIS</t>
  </si>
  <si>
    <t>2.5.0.527</t>
  </si>
  <si>
    <t>2.5.0.475</t>
  </si>
  <si>
    <t>2.5.0.155</t>
  </si>
  <si>
    <t>2.5.0.140</t>
  </si>
  <si>
    <t>2.5.0.144</t>
  </si>
  <si>
    <t>2.5.0.145</t>
  </si>
  <si>
    <t>2.2.0.3</t>
  </si>
  <si>
    <t>2.1.0.75</t>
  </si>
  <si>
    <t>2.5.0.610</t>
  </si>
  <si>
    <t>2.5.0.83</t>
  </si>
  <si>
    <t>2.5.0.148</t>
  </si>
  <si>
    <t>2.5.0.149</t>
  </si>
  <si>
    <t>APOLIPROTEINA B</t>
  </si>
  <si>
    <t>2.3.0.10</t>
  </si>
  <si>
    <t>2.5.0.150</t>
  </si>
  <si>
    <t>2.6.0.10</t>
  </si>
  <si>
    <t>2.5.0.154</t>
  </si>
  <si>
    <t>2.1.0.4</t>
  </si>
  <si>
    <t>2.5.0.158</t>
  </si>
  <si>
    <t>2.3.0.12</t>
  </si>
  <si>
    <t>2.5.0.1004</t>
  </si>
  <si>
    <t>BETA 2 MICROGLOBULINA EN SUERO</t>
  </si>
  <si>
    <t>2.3.0.58</t>
  </si>
  <si>
    <t>2.5.0.450</t>
  </si>
  <si>
    <t>2.5.0.222</t>
  </si>
  <si>
    <t>BRUCELLA ABORTUS DETECCION POR PCR EN SANGRE</t>
  </si>
  <si>
    <t>2.5.0.631</t>
  </si>
  <si>
    <t>2.5.0.170</t>
  </si>
  <si>
    <t>CADENAS LIGERAS KAPPA/ LAMBDA LIBRES EN SUERO</t>
  </si>
  <si>
    <t>2.5.0.1005</t>
  </si>
  <si>
    <t>CADENAS LIGERAS KAPPA/LAMBDA</t>
  </si>
  <si>
    <t>2.3.0.90</t>
  </si>
  <si>
    <t>CADENAS LIGERAS KAPPA/LAMBDA orina 24hrs</t>
  </si>
  <si>
    <t>2.5.0.172</t>
  </si>
  <si>
    <t>2.5.0.173</t>
  </si>
  <si>
    <t>CALCITONINA EN SUERO</t>
  </si>
  <si>
    <t>2.2.0.1</t>
  </si>
  <si>
    <t>2.5.0.117</t>
  </si>
  <si>
    <t>2.5.0.174</t>
  </si>
  <si>
    <t>2.5.0.994</t>
  </si>
  <si>
    <t>2.5.0.184</t>
  </si>
  <si>
    <t>2.3.0.18</t>
  </si>
  <si>
    <t>2.5.0.997</t>
  </si>
  <si>
    <t>2.5.0.640</t>
  </si>
  <si>
    <t>2.5.0.187</t>
  </si>
  <si>
    <t>CENTROMERO, ANTICUERPOS</t>
  </si>
  <si>
    <t>2.5.0.188</t>
  </si>
  <si>
    <t>2.5.0.650</t>
  </si>
  <si>
    <t>2.5.0.189</t>
  </si>
  <si>
    <t>ANTICUERPOS ANTI CHLAMYDIA PNEUMONIAE IGA, IGG E IGM</t>
  </si>
  <si>
    <t>2.6.0.1</t>
  </si>
  <si>
    <t>2.5.0.366</t>
  </si>
  <si>
    <t>2.5.0.925</t>
  </si>
  <si>
    <t>2.3.0.20</t>
  </si>
  <si>
    <t>CISTINA EN ORINA DE 24 HORAS</t>
  </si>
  <si>
    <t>2.3.0.21</t>
  </si>
  <si>
    <t>2.5.0.657</t>
  </si>
  <si>
    <t>2.5.0.192</t>
  </si>
  <si>
    <t>2.5.0.194</t>
  </si>
  <si>
    <t>2.2.0.2</t>
  </si>
  <si>
    <t>2.5.0.198</t>
  </si>
  <si>
    <t>2.5.0.1006</t>
  </si>
  <si>
    <t>COCCIDIOIDES INMUNODIFUSION E INMUNOFIJACION DE COMPLEMENTO</t>
  </si>
  <si>
    <t>2.3.0.22</t>
  </si>
  <si>
    <t>2.5.0.202</t>
  </si>
  <si>
    <t>2.5.0.203</t>
  </si>
  <si>
    <t>2.5.0.670</t>
  </si>
  <si>
    <t>2.5.0.206</t>
  </si>
  <si>
    <t>2.5.0.207</t>
  </si>
  <si>
    <t>2.3.0.24</t>
  </si>
  <si>
    <t>2.5.0.674</t>
  </si>
  <si>
    <t>2.5.0.675</t>
  </si>
  <si>
    <t>2.5.0.214</t>
  </si>
  <si>
    <t>2.5.0.215</t>
  </si>
  <si>
    <t>2.5.0.683</t>
  </si>
  <si>
    <t>2.6.0.23</t>
  </si>
  <si>
    <t>2.6.0.29</t>
  </si>
  <si>
    <t>2.6.0.27</t>
  </si>
  <si>
    <t>2.5.0.218</t>
  </si>
  <si>
    <t>2.5.0.217</t>
  </si>
  <si>
    <t>2.5.0.219</t>
  </si>
  <si>
    <t>2.5.0.689</t>
  </si>
  <si>
    <t>2.5.0.692</t>
  </si>
  <si>
    <t>2.5.0.223</t>
  </si>
  <si>
    <t>2.5.0.224</t>
  </si>
  <si>
    <t>2.5.0.227</t>
  </si>
  <si>
    <t>2.5.0.701</t>
  </si>
  <si>
    <t>2.5.0.703</t>
  </si>
  <si>
    <t>2.5.0.707</t>
  </si>
  <si>
    <t>ANTICUERPOS ANTI ECHOVIRUS 4, 9, 11, 30</t>
  </si>
  <si>
    <t>2.2.0.5</t>
  </si>
  <si>
    <t>2.3.0.63</t>
  </si>
  <si>
    <t>2.5.0.239</t>
  </si>
  <si>
    <t>2.5.0.238</t>
  </si>
  <si>
    <t>2.3.0.27</t>
  </si>
  <si>
    <t>2.5.0.237</t>
  </si>
  <si>
    <t>ELECTROFORESIS HEMOGLOBINA</t>
  </si>
  <si>
    <t>2.5.0.247</t>
  </si>
  <si>
    <t>2.5.0.229</t>
  </si>
  <si>
    <t>2.5.0.251</t>
  </si>
  <si>
    <t>2.5.0.252</t>
  </si>
  <si>
    <t>ESTRÓGENOS TOTALES</t>
  </si>
  <si>
    <t>2.5.0.1007</t>
  </si>
  <si>
    <t>ESTRONA EN SUERO</t>
  </si>
  <si>
    <t>2.1.0.7</t>
  </si>
  <si>
    <t>2.5.0.255</t>
  </si>
  <si>
    <t>FACTOR II DE LA COAGULACION</t>
  </si>
  <si>
    <t>2.5.0.811</t>
  </si>
  <si>
    <t>2.5.0.718</t>
  </si>
  <si>
    <t>2.5.0.256</t>
  </si>
  <si>
    <t>FACTOR IX DE COAGULACIÓN</t>
  </si>
  <si>
    <t>2.5.0.257</t>
  </si>
  <si>
    <t>2.5.0.720</t>
  </si>
  <si>
    <t>2.5.0.258</t>
  </si>
  <si>
    <t>FACTOR VII DE LA COAGULACION</t>
  </si>
  <si>
    <t>2.5.0.259</t>
  </si>
  <si>
    <t>2.5.0.995</t>
  </si>
  <si>
    <t>FACTOR VIII, INHIBIDOR</t>
  </si>
  <si>
    <t>2.5.0.260</t>
  </si>
  <si>
    <t>2.5.0.261</t>
  </si>
  <si>
    <t>2.5.0.262</t>
  </si>
  <si>
    <t>2.5.0.721</t>
  </si>
  <si>
    <t>FACTOR XIII DE LA COAGULACION</t>
  </si>
  <si>
    <t>2.5.0.264</t>
  </si>
  <si>
    <t>2.5.0.265</t>
  </si>
  <si>
    <t>2.5.0.266</t>
  </si>
  <si>
    <t>2.5.0.267</t>
  </si>
  <si>
    <t>2.5.0.723</t>
  </si>
  <si>
    <t>2.5.0.74</t>
  </si>
  <si>
    <t>2.5.0.275</t>
  </si>
  <si>
    <t>2.5.0.277</t>
  </si>
  <si>
    <t>FOSFATASA ALCALINA OSEA/</t>
  </si>
  <si>
    <t>2.1.0.8</t>
  </si>
  <si>
    <t>2.5.0.1008</t>
  </si>
  <si>
    <t>FOSFATIDIL COLINA ANTICUERPOS EN SUERO</t>
  </si>
  <si>
    <t>2.5.0.730</t>
  </si>
  <si>
    <t>FOSFOLIPIDOS TOTALES</t>
  </si>
  <si>
    <t>2.5.0.281</t>
  </si>
  <si>
    <t>FRAGILIDAD OSMOTICA ERITROCITARIA</t>
  </si>
  <si>
    <t>2.5.0.680</t>
  </si>
  <si>
    <t>2.5.0.732</t>
  </si>
  <si>
    <t>2.5.0.282</t>
  </si>
  <si>
    <t>2.5.0.734</t>
  </si>
  <si>
    <t>2.5.0.284</t>
  </si>
  <si>
    <t>GALACTOSA 1-FOSFATO URIDILTRANSFERASA</t>
  </si>
  <si>
    <t>2.5.0.735</t>
  </si>
  <si>
    <t>2.5.0.286</t>
  </si>
  <si>
    <t>2.5.0.289</t>
  </si>
  <si>
    <t>2.5.0.75</t>
  </si>
  <si>
    <t>2.5.0.1009</t>
  </si>
  <si>
    <t>GLUCOSA 6 FOSFATO DESHIDROGENASA</t>
  </si>
  <si>
    <t>2.5.0.294</t>
  </si>
  <si>
    <t>2.5.0.1010</t>
  </si>
  <si>
    <t>HELICOBACTER PYLORI, ANTICUERPOS IgA, IgG</t>
  </si>
  <si>
    <t>2.5.0.1011</t>
  </si>
  <si>
    <t>HELICOBACTER PYLORI, ANTIOCUERPOS IgA, IgG, IgM</t>
  </si>
  <si>
    <t>2.5.0.909</t>
  </si>
  <si>
    <t>2.5.0.303</t>
  </si>
  <si>
    <t>2.5.0.1012</t>
  </si>
  <si>
    <t>HEPATITIS E IGG E IGM</t>
  </si>
  <si>
    <t>2.5.0.745</t>
  </si>
  <si>
    <t>2.1.0.30</t>
  </si>
  <si>
    <t>2.5.0.746</t>
  </si>
  <si>
    <t>2.5.0.1013</t>
  </si>
  <si>
    <t>HIDROXIPREGNENOLONA 17</t>
  </si>
  <si>
    <t>2.5.0.749</t>
  </si>
  <si>
    <t>2.5.0.309</t>
  </si>
  <si>
    <t>2.5.0.751</t>
  </si>
  <si>
    <t>HISTONA, ANTICUERPOS</t>
  </si>
  <si>
    <t>2.5.0.752</t>
  </si>
  <si>
    <t>2.5.0.753</t>
  </si>
  <si>
    <t>2.5.0.310</t>
  </si>
  <si>
    <t>HIV GENOTIPO</t>
  </si>
  <si>
    <t>2.5.0.311</t>
  </si>
  <si>
    <t>2.5.0.312</t>
  </si>
  <si>
    <t>2.5.0.481</t>
  </si>
  <si>
    <t>2.5.0.315</t>
  </si>
  <si>
    <t>HORMONA ANTIMULLERIANA</t>
  </si>
  <si>
    <t>2.5.0.319</t>
  </si>
  <si>
    <t>2.5.0.316</t>
  </si>
  <si>
    <t>2.5.0.318</t>
  </si>
  <si>
    <t>2.5.0.323</t>
  </si>
  <si>
    <t>2.5.0.332</t>
  </si>
  <si>
    <t>2.5.0.550</t>
  </si>
  <si>
    <t>2.5.0.759</t>
  </si>
  <si>
    <t>2.5.0.1014</t>
  </si>
  <si>
    <t>IGF UNIDA A PROTEÍNA 2 IGFBP2</t>
  </si>
  <si>
    <t>2.5.0.1015</t>
  </si>
  <si>
    <t>IGF UNIDA A PROTEÍNA 3 IGFBP3</t>
  </si>
  <si>
    <t>2.5.0.1016</t>
  </si>
  <si>
    <t>IGF UNIDA A PROTEINA-1</t>
  </si>
  <si>
    <t>2.5.0.336</t>
  </si>
  <si>
    <t>2.5.0.1017</t>
  </si>
  <si>
    <t>INFLUENZA 1 Y 2</t>
  </si>
  <si>
    <t>2.5.0.763</t>
  </si>
  <si>
    <t>2.5.0.764</t>
  </si>
  <si>
    <t>2.3.0.66</t>
  </si>
  <si>
    <t>2.5.0.765</t>
  </si>
  <si>
    <t>2.5.0.333</t>
  </si>
  <si>
    <t>2.5.0.340</t>
  </si>
  <si>
    <t>2.5.0.153</t>
  </si>
  <si>
    <t>2.5.0.768</t>
  </si>
  <si>
    <t>2.5.0.769</t>
  </si>
  <si>
    <t>2.5.0.342</t>
  </si>
  <si>
    <t>2.5.0.343</t>
  </si>
  <si>
    <t>2.2.0.6</t>
  </si>
  <si>
    <t>2.5.0.345</t>
  </si>
  <si>
    <t>2.5.0.221</t>
  </si>
  <si>
    <t>2.5.0.346</t>
  </si>
  <si>
    <t>LEVETIRACETAM KAPPRA</t>
  </si>
  <si>
    <t>2.5.0.347</t>
  </si>
  <si>
    <t>2.3.0.30</t>
  </si>
  <si>
    <t>2.5.0.350</t>
  </si>
  <si>
    <t>2.5.0.780</t>
  </si>
  <si>
    <t>2.5.0.351</t>
  </si>
  <si>
    <t>2.5.0.783</t>
  </si>
  <si>
    <t>2.5.0.996</t>
  </si>
  <si>
    <t>2.5.0.786</t>
  </si>
  <si>
    <t>2.5.0.354</t>
  </si>
  <si>
    <t>2.5.0.355</t>
  </si>
  <si>
    <t>2.3.0.91</t>
  </si>
  <si>
    <t>MERCURIO ORINA</t>
  </si>
  <si>
    <t>2.5.0.356</t>
  </si>
  <si>
    <t>2.5.0.788</t>
  </si>
  <si>
    <t>2.3.0.33</t>
  </si>
  <si>
    <t>2.5.0.357</t>
  </si>
  <si>
    <t>2.5.0.288</t>
  </si>
  <si>
    <t>2.3.0.34</t>
  </si>
  <si>
    <t>METILFENIDATRO EN SANGRE</t>
  </si>
  <si>
    <t>2.3.0.68</t>
  </si>
  <si>
    <t>MICROALBUMINA ORINA ALEATORIA</t>
  </si>
  <si>
    <t>2.3.0.35</t>
  </si>
  <si>
    <t>2.5.0.1018</t>
  </si>
  <si>
    <t>ANTICUERPOS IgM ANTIMIELINA ASOCIADA A GLICOPROTEINA</t>
  </si>
  <si>
    <t>2.5.0.359</t>
  </si>
  <si>
    <t>MIOGLOBINA EN SUERO</t>
  </si>
  <si>
    <t>2.4.0.8</t>
  </si>
  <si>
    <t>ANTICUERPOS IGM HETEROFILOS</t>
  </si>
  <si>
    <t>2.6.0.5</t>
  </si>
  <si>
    <t>2.6.0.9</t>
  </si>
  <si>
    <t>2.5.0.1019</t>
  </si>
  <si>
    <t>MYCROPLASMA PNEUMONIAE ANTICUERPOS IGG e IGM</t>
  </si>
  <si>
    <t>2.5.0.162</t>
  </si>
  <si>
    <t>2.5.0.798</t>
  </si>
  <si>
    <t>2.5.0.800</t>
  </si>
  <si>
    <t>2.5.0.432</t>
  </si>
  <si>
    <t>NIVELES SÉRICOS DE TIROGLOBULINA</t>
  </si>
  <si>
    <t>2.3.0.70</t>
  </si>
  <si>
    <t>2.5.0.163</t>
  </si>
  <si>
    <t>2.5.0.368</t>
  </si>
  <si>
    <t>2.3.0.40</t>
  </si>
  <si>
    <t>2.5.0.369</t>
  </si>
  <si>
    <t>2.5.0.370</t>
  </si>
  <si>
    <t>2.3.0.41</t>
  </si>
  <si>
    <t>2.5.0.372</t>
  </si>
  <si>
    <t>2.1.0.74</t>
  </si>
  <si>
    <t>2.6.0.11</t>
  </si>
  <si>
    <t>2.5.0.814</t>
  </si>
  <si>
    <t>2.3.0.72</t>
  </si>
  <si>
    <t>2.5.0.376</t>
  </si>
  <si>
    <t>2.5.0.382</t>
  </si>
  <si>
    <t>PERFIL BORRELIA</t>
  </si>
  <si>
    <t>2.5.0.380</t>
  </si>
  <si>
    <t>PERFIL DE ALERGENOS ALIMENTOS</t>
  </si>
  <si>
    <t>2.5.0.383</t>
  </si>
  <si>
    <t>2.5.0.387</t>
  </si>
  <si>
    <t>PERFIL DE HEPATITIS COMPLETO</t>
  </si>
  <si>
    <t>2.5.0.818</t>
  </si>
  <si>
    <t>2.5.0.90</t>
  </si>
  <si>
    <t>2.5.0.394</t>
  </si>
  <si>
    <t>2.3.0.42</t>
  </si>
  <si>
    <t>2.5.0.395</t>
  </si>
  <si>
    <t>2.5.0.820</t>
  </si>
  <si>
    <t>2.3.0.73</t>
  </si>
  <si>
    <t>2.2.0.28</t>
  </si>
  <si>
    <t>PORFIRINAS 24 en heces</t>
  </si>
  <si>
    <t>2.3.0.74</t>
  </si>
  <si>
    <t>2.5.0.822</t>
  </si>
  <si>
    <t>2.5.0.1020</t>
  </si>
  <si>
    <t xml:space="preserve"> ANTICUERPOS HLA POR PRUEBA CRUZADA Y ESPECIFICIDAD ANTICUERPOS ANTI HLA</t>
  </si>
  <si>
    <t>2.5.0.398</t>
  </si>
  <si>
    <t>PRIMIDONA</t>
  </si>
  <si>
    <t>2.5.0.399</t>
  </si>
  <si>
    <t>2.5.0.1021</t>
  </si>
  <si>
    <t>PRO-INSULINA</t>
  </si>
  <si>
    <t>2.5.0.21</t>
  </si>
  <si>
    <t>2.5.0.417</t>
  </si>
  <si>
    <t>2.5.0.406</t>
  </si>
  <si>
    <t>PROTEINA C, ANTIGENICA</t>
  </si>
  <si>
    <t>2.5.0.407</t>
  </si>
  <si>
    <t>2.5.0.408</t>
  </si>
  <si>
    <t>2.5.0.413</t>
  </si>
  <si>
    <t>2.5.0.832</t>
  </si>
  <si>
    <t>2.5.0.414</t>
  </si>
  <si>
    <t>2.5.0.416</t>
  </si>
  <si>
    <t>2.5.0.841</t>
  </si>
  <si>
    <t>2.5.0.843</t>
  </si>
  <si>
    <t>RISTOCETINA</t>
  </si>
  <si>
    <t>2.5.0.98</t>
  </si>
  <si>
    <t>2.5.0.1022</t>
  </si>
  <si>
    <t>ANTICUERPOS ANTI ENTAMOEBA HISTOLYTICA</t>
  </si>
  <si>
    <t>2.5.0.419</t>
  </si>
  <si>
    <t>2.5.0.420</t>
  </si>
  <si>
    <t>2.3.0.45</t>
  </si>
  <si>
    <t>2.5.0.423</t>
  </si>
  <si>
    <t>2.5.0.104</t>
  </si>
  <si>
    <t>ANTICUERPOS ANTI SUPRARENAL</t>
  </si>
  <si>
    <t>2.5.0.1023</t>
  </si>
  <si>
    <t>ANTICUERPOS IgG STREPTOCOCUSS PNEUMANIAE  ANTICUERPOS 14 SEROTIPOS</t>
  </si>
  <si>
    <t>2.5.0.424</t>
  </si>
  <si>
    <t>2.5.0.1024</t>
  </si>
  <si>
    <t>t3 reversa</t>
  </si>
  <si>
    <t>2.5.0.425</t>
  </si>
  <si>
    <t>2.5.0.428</t>
  </si>
  <si>
    <t>TESTORENA LIBRE</t>
  </si>
  <si>
    <t>2.5.0.431</t>
  </si>
  <si>
    <t>2.5.0.872</t>
  </si>
  <si>
    <t>2.5.0.435</t>
  </si>
  <si>
    <t>2.5.0.107</t>
  </si>
  <si>
    <t>ANTICUERPOS ANTI TOXOCARA CANIS IGA, IGG, IGM</t>
  </si>
  <si>
    <t>2.5.0.874</t>
  </si>
  <si>
    <t>2.5.0.871</t>
  </si>
  <si>
    <t>2.5.0.447</t>
  </si>
  <si>
    <t>2.5.0.449</t>
  </si>
  <si>
    <t>2.5.0.451</t>
  </si>
  <si>
    <t>2.5.0.452</t>
  </si>
  <si>
    <t>2.5.0.453</t>
  </si>
  <si>
    <t>2.5.0.454</t>
  </si>
  <si>
    <t>VITAMINA D 1, 25 HIDROXI</t>
  </si>
  <si>
    <t>2.5.0.456</t>
  </si>
  <si>
    <t>2.5.0.459</t>
  </si>
  <si>
    <t>2.5.0.955</t>
  </si>
  <si>
    <t>2.5.0.460</t>
  </si>
  <si>
    <t>2.5.0.461</t>
  </si>
  <si>
    <t>VON WILLERBRAND, FACTOR ANTIGENICO</t>
  </si>
  <si>
    <t>2.5.0.462</t>
  </si>
  <si>
    <t>2.5.0.889</t>
  </si>
  <si>
    <t>2.5.0.463</t>
  </si>
  <si>
    <t>2.3.0.92</t>
  </si>
  <si>
    <t>ZINC ORINA</t>
  </si>
  <si>
    <t>2.5.0.464</t>
  </si>
  <si>
    <t>ZINC PLASMA</t>
  </si>
  <si>
    <t>2.5.0.1025</t>
  </si>
  <si>
    <t>ZINC SUERO</t>
  </si>
  <si>
    <t>2.5.0.1026</t>
  </si>
  <si>
    <t>ANTICUERPOS MUSK</t>
  </si>
  <si>
    <t>2.5.0.1027</t>
  </si>
  <si>
    <t>DETECCION DE  RICKETSSIA POR PCR</t>
  </si>
  <si>
    <t>2.5.0.1028</t>
  </si>
  <si>
    <t>ALFAFETOPROTEINA QUINTUPLE MARCADOR</t>
  </si>
  <si>
    <t>2.5.0.1029</t>
  </si>
  <si>
    <t>SHBG (GLOBULINA FIJADORA DE HORMONAS SEXUALES)</t>
  </si>
  <si>
    <t>2.6.0.49</t>
  </si>
  <si>
    <t>PANEL VIRAL RESPIRATORIO</t>
  </si>
  <si>
    <t>2.5.0.1030</t>
  </si>
  <si>
    <t>INHIBINA A</t>
  </si>
  <si>
    <t>2.5.0.1031</t>
  </si>
  <si>
    <t>ANTICUERPOS IgG RNPU1-EN SUERO</t>
  </si>
  <si>
    <t>2.5.0.1032</t>
  </si>
  <si>
    <t>ANTI TIROXINA FOSFATASA</t>
  </si>
  <si>
    <t>2.5.0.1033</t>
  </si>
  <si>
    <t>ANTICUERPOS IgG e IgM LEGIONELLA PNEUMOPHILIA EN SUERO</t>
  </si>
  <si>
    <t>2.5.0.1034</t>
  </si>
  <si>
    <t>FLUOXETINA Y NORFLUOXETINA EN SUERO</t>
  </si>
  <si>
    <t>2.5.0.1035</t>
  </si>
  <si>
    <t>PANEL DE ANTICUERPOS PARA ENTEROVIRUS EN SUERO</t>
  </si>
  <si>
    <t>2.5.0.1036</t>
  </si>
  <si>
    <t>INTERLEUCINA 6</t>
  </si>
  <si>
    <t>2.3.0.93</t>
  </si>
  <si>
    <t>MUCOPOLISACARIDOS EN ORINA</t>
  </si>
  <si>
    <t>2.5.0.1037</t>
  </si>
  <si>
    <t xml:space="preserve">ANTICUERPOS ANAPLASMA PHAGOCYTOPHILIUM </t>
  </si>
  <si>
    <t>2.5.0.1038</t>
  </si>
  <si>
    <t>ANTICUERPOS ANTI PLAR2R</t>
  </si>
  <si>
    <t>2.5.0.1039</t>
  </si>
  <si>
    <t>HOMA IR (ANTICUERPOS RESISTENCIA A LA INSULINA)</t>
  </si>
  <si>
    <t>2.5.0.1040</t>
  </si>
  <si>
    <t>HPN EN SANGRE</t>
  </si>
  <si>
    <t>2.5.0.1041</t>
  </si>
  <si>
    <t>ANTICUERPOS 21- HIDROXILASA</t>
  </si>
  <si>
    <t>2.5.0.1042</t>
  </si>
  <si>
    <t>TRIPTASA EN SUERO</t>
  </si>
  <si>
    <t>2.5.0.1043</t>
  </si>
  <si>
    <t>ESPECIFICIDAD DE ANTICUERPOS ANTI HLA DE CLASE I Y II (PARA)</t>
  </si>
  <si>
    <t>2.5.0.1044</t>
  </si>
  <si>
    <t>ANTICUERPOS ANTI-CITOPLASMA DE NEUTROFILO</t>
  </si>
  <si>
    <t>2.5.0.1045</t>
  </si>
  <si>
    <t>ANTICUERPOS ANTITIROGLOBULINA EN SUERO</t>
  </si>
  <si>
    <t>2.5.0.606</t>
  </si>
  <si>
    <t>2.5.0.1046</t>
  </si>
  <si>
    <t>ANTICUERPOS  IgM e IgG RUBEOLA EN SUERO</t>
  </si>
  <si>
    <t>2.5.0.1047</t>
  </si>
  <si>
    <t>ANTICUERPOS  IgM e IgG SARAMPION EN SUERO</t>
  </si>
  <si>
    <t>2.5.0.1048</t>
  </si>
  <si>
    <t>ANTICUERPOS  IgM e IgG ANTIMIELINA ASOCIADA A GLICOPROTEINA</t>
  </si>
  <si>
    <t>DELEGACIÓN CHIHUAHUA</t>
  </si>
  <si>
    <t>DELEGACIÓN JUÁREZ</t>
  </si>
  <si>
    <t>DELEGACIÓN DELICIAS</t>
  </si>
  <si>
    <t>4.2.0.64</t>
  </si>
  <si>
    <t>20.0.0.2</t>
  </si>
  <si>
    <t>RADIOGRAFÍA PERIAPICAL</t>
  </si>
  <si>
    <t>7C</t>
  </si>
  <si>
    <t>TOTAL PARTIDA 7C</t>
  </si>
  <si>
    <t>4.4.0.3</t>
  </si>
  <si>
    <t>MAMOGRAFÍA BILATERAL</t>
  </si>
  <si>
    <t>4.4.0.4</t>
  </si>
  <si>
    <t>MAMOGRAFÍA CON SONOGRAFÍA</t>
  </si>
  <si>
    <t>2.1.0.18</t>
  </si>
  <si>
    <t>ANTIBIOGRAMA GENERAL</t>
  </si>
  <si>
    <t>2.1.0.79</t>
  </si>
  <si>
    <t>2.1.0.83</t>
  </si>
  <si>
    <t>2.1.0.87</t>
  </si>
  <si>
    <t>2.1.0.88</t>
  </si>
  <si>
    <t>2.2.0.12</t>
  </si>
  <si>
    <t>COPROLÓGICO</t>
  </si>
  <si>
    <t>2.2.0.14</t>
  </si>
  <si>
    <t>COPROPARASITOSCÓPICO 3 MUESTRAS</t>
  </si>
  <si>
    <t>2.2.0.25</t>
  </si>
  <si>
    <t>SANGRE OCULTA EN HECES</t>
  </si>
  <si>
    <t>2.3.0.59</t>
  </si>
  <si>
    <t>DEPURACION DE CREATININA EN ORINA DE 24 HORAS</t>
  </si>
  <si>
    <t>2.3.0.61</t>
  </si>
  <si>
    <t>CULTIVO, ORINA</t>
  </si>
  <si>
    <t>2.3.0.82</t>
  </si>
  <si>
    <t>EXAMEN GENRAL DE ORINA</t>
  </si>
  <si>
    <t>2.5.0.142</t>
  </si>
  <si>
    <t>ANTÍGENO CARCINOEMBRIONARIO ( CEA )</t>
  </si>
  <si>
    <t>2.5.0.166</t>
  </si>
  <si>
    <t>CA - 125</t>
  </si>
  <si>
    <t>2.5.0.167</t>
  </si>
  <si>
    <t>CA - 15 - 3</t>
  </si>
  <si>
    <t>2.5.0.168</t>
  </si>
  <si>
    <t>CA 19-9/</t>
  </si>
  <si>
    <t>2.5.0.208</t>
  </si>
  <si>
    <t>CORTISOL ( COMPUESTO G ) RIA SUERO, PLASMA, ORINA</t>
  </si>
  <si>
    <t>2.5.0.234</t>
  </si>
  <si>
    <t>DIMERO D</t>
  </si>
  <si>
    <t>2.5.0.295</t>
  </si>
  <si>
    <t>HEMOGLOBINA GLUCOSILADA</t>
  </si>
  <si>
    <t>2.5.0.320</t>
  </si>
  <si>
    <t>HORMONA FOLICULOESTIMULANTE  ( F. S. H. )</t>
  </si>
  <si>
    <t>2.5.0.334</t>
  </si>
  <si>
    <t>INMUNOGLOBULINA E, IgE EN SUERO</t>
  </si>
  <si>
    <t>2.5.0.339</t>
  </si>
  <si>
    <t>INSULINA SERICA</t>
  </si>
  <si>
    <t>2.5.0.349</t>
  </si>
  <si>
    <t>PERFIL DE LÍPIDOS COMPLETO (LDL, HDL, VLDL, TRIGLICÉRIDOS Y COLESTEROL)</t>
  </si>
  <si>
    <t>2.5.0.352</t>
  </si>
  <si>
    <t>MAGNESIO  SUERO</t>
  </si>
  <si>
    <t>2.5.0.377</t>
  </si>
  <si>
    <t>PEPTIDO CITRULINADO CICLICO, ANTICUERPO IGG</t>
  </si>
  <si>
    <t>2.5.0.390</t>
  </si>
  <si>
    <t>PERFIL HORMONAL GINECOLOGICO  ( INC.  LH, FSH, PRL,TEST,PROGEST,EZ)</t>
  </si>
  <si>
    <t>2.5.0.401</t>
  </si>
  <si>
    <t>PROLACTINA</t>
  </si>
  <si>
    <t>2.5.0.403</t>
  </si>
  <si>
    <t>PROSTÁTICO ESPECÍFICO ANTÍGENO, PSA</t>
  </si>
  <si>
    <t>2.5.0.405</t>
  </si>
  <si>
    <t>PROSTÁTICO LIBRE ANTÍGENO (PSA LIBRE)</t>
  </si>
  <si>
    <t>2.5.0.429</t>
  </si>
  <si>
    <t>TESTOSTERONA LIBRE Y TOTAL EN SUERO</t>
  </si>
  <si>
    <t>2.5.0.430</t>
  </si>
  <si>
    <t>TIEMPO DE TROMBINA EN PLASMA</t>
  </si>
  <si>
    <t>2.5.0.433</t>
  </si>
  <si>
    <t>TIROIDEO CON TSH, PERFIL</t>
  </si>
  <si>
    <t>2.5.0.50</t>
  </si>
  <si>
    <t>AMILASA,  SUERO REFERENCIA</t>
  </si>
  <si>
    <t>2.5.0.622</t>
  </si>
  <si>
    <t>BIOMETRIA HEMATICA</t>
  </si>
  <si>
    <t>2.5.0.634</t>
  </si>
  <si>
    <t>CALCIO TOTAL EN SUERO</t>
  </si>
  <si>
    <t>2.5.0.695</t>
  </si>
  <si>
    <t>GRUPO SANGUINEO  Y FACTOR R.H.</t>
  </si>
  <si>
    <t>2.5.0.696</t>
  </si>
  <si>
    <t>DETEC. DE ANTICUERPO VIH 172 ELISA</t>
  </si>
  <si>
    <t>2.5.0.709</t>
  </si>
  <si>
    <t>ELECTROLITOS BÁSICO, PERFIL</t>
  </si>
  <si>
    <t>2.5.0.710</t>
  </si>
  <si>
    <t>EMBARAZO, PRUEBA EN SUERO</t>
  </si>
  <si>
    <t>2.5.0.829</t>
  </si>
  <si>
    <t>PROTEINA C REACTIVA CARDIACA -CARDIO PCR-</t>
  </si>
  <si>
    <t>2.5.0.864</t>
  </si>
  <si>
    <t>TIEMPO DE PROTROMBINA/</t>
  </si>
  <si>
    <t>2.5.0.867</t>
  </si>
  <si>
    <t>TIEMPO DE TROMBOPLASTINA PARCIAL (TTP)</t>
  </si>
  <si>
    <t>2.5.0.883</t>
  </si>
  <si>
    <t>VDRL CUANTITATIVO</t>
  </si>
  <si>
    <t>2.5.0.884</t>
  </si>
  <si>
    <t>VELOCIDAD DE SEDIMENTACIÓN GLOBULAR, WESTERGREEN.</t>
  </si>
  <si>
    <t>2.5.0.897</t>
  </si>
  <si>
    <t>FEBRILES (suero)</t>
  </si>
  <si>
    <t>2.5.0.901</t>
  </si>
  <si>
    <t>FÓSFORO (suero)</t>
  </si>
  <si>
    <t>2.5.0.906</t>
  </si>
  <si>
    <t>GLUCOSA (suero o sangre)</t>
  </si>
  <si>
    <t>2.5.0.930</t>
  </si>
  <si>
    <t>PRUEBAS DE FUNCIONAMIENTO HEPATICO</t>
  </si>
  <si>
    <t>2.5.0.978</t>
  </si>
  <si>
    <t>CURVA DE TOLERANCIA A LA GLUCOSA 2 hrs.</t>
  </si>
  <si>
    <t>2.5.0.989</t>
  </si>
  <si>
    <t>GASOMETRÍA VENOSA.</t>
  </si>
  <si>
    <t>2.5.0.990</t>
  </si>
  <si>
    <t>ENZIMAS CARDIACAS(TRANSAMINASA GLUTAMICO OXALACETICA), DESHIDROGENASA LACTICA (DHL) EN SUERO,CK TOTAL, SUERO)</t>
  </si>
  <si>
    <t>2.6.0.19</t>
  </si>
  <si>
    <t>CITOLOGIA, MOCO NASAL (EOSINOFILOS)</t>
  </si>
  <si>
    <t>2.6.0.25</t>
  </si>
  <si>
    <t>CULTIVO, FARINGEO</t>
  </si>
  <si>
    <t>2.6.0.30</t>
  </si>
  <si>
    <t>CULTIVO, NASAL</t>
  </si>
  <si>
    <t>2.6.0.31</t>
  </si>
  <si>
    <t>CULTIVO, NASOFARINGEO</t>
  </si>
  <si>
    <t>2.6.0.41</t>
  </si>
  <si>
    <t>BACILOSCOPIA</t>
  </si>
  <si>
    <t>2.6.0.43</t>
  </si>
  <si>
    <t>BAAR SERIADO (3)</t>
  </si>
  <si>
    <t>2.6.0.45</t>
  </si>
  <si>
    <t>DETECCION  ANTIGENO COVID-19</t>
  </si>
  <si>
    <t>2.6.0.46</t>
  </si>
  <si>
    <t>CULTIVO VAGINAL.</t>
  </si>
  <si>
    <t>2.5.0.620</t>
  </si>
  <si>
    <t>Bilirrubinas en suero</t>
  </si>
  <si>
    <t>2.5.0.672</t>
  </si>
  <si>
    <t>2.1.0.81</t>
  </si>
  <si>
    <t>2.6.0.39</t>
  </si>
  <si>
    <t>Espermatobioscopía directa</t>
  </si>
  <si>
    <t>2.5.0.293</t>
  </si>
  <si>
    <t>2.1.0.84</t>
  </si>
  <si>
    <t>2.1.0.85</t>
  </si>
  <si>
    <t>2.1.0.86</t>
  </si>
  <si>
    <t>2.5.0.348</t>
  </si>
  <si>
    <t>Lipasa en suero</t>
  </si>
  <si>
    <t>2.5.0.830</t>
  </si>
  <si>
    <t>2.1.0.89</t>
  </si>
  <si>
    <t>2.1.0.80</t>
  </si>
  <si>
    <t>2.5.0.220</t>
  </si>
  <si>
    <t xml:space="preserve"> DESHIDROGENASA LACTICA SERICA (DHL)</t>
  </si>
  <si>
    <t>2.5.0.998</t>
  </si>
  <si>
    <t>ALBUMINA EN SANGRE</t>
  </si>
  <si>
    <t>2.5.0.285</t>
  </si>
  <si>
    <t>GAMMA GLUTAMIL TRANSPEPTIDASA</t>
  </si>
  <si>
    <t>2.5.0.276</t>
  </si>
  <si>
    <t>FOSFATASA ALCALINA</t>
  </si>
  <si>
    <t>DELEGACIÓN CUAUHTÉMOC</t>
  </si>
  <si>
    <t>RESONANCIA MAGNETICA 1 REGIÓN</t>
  </si>
  <si>
    <t>TOMOGRAFÍA DE 1 REGIÓN</t>
  </si>
  <si>
    <t>TOMOGRAFÍA DE 2 REGIONES</t>
  </si>
  <si>
    <t>TOMOGRAFÍA DE 3 REGIONES</t>
  </si>
  <si>
    <t>UROTOMOGRAFÍA</t>
  </si>
  <si>
    <t>4.2.0.1</t>
  </si>
  <si>
    <t>4.2.0.2</t>
  </si>
  <si>
    <t>4.2.0.4</t>
  </si>
  <si>
    <t>4.2.0.6</t>
  </si>
  <si>
    <t>4.2.0.7</t>
  </si>
  <si>
    <t>4.2.0.9</t>
  </si>
  <si>
    <t>4.2.0.10</t>
  </si>
  <si>
    <t>4.2.0.11</t>
  </si>
  <si>
    <t>4.2.0.12</t>
  </si>
  <si>
    <t>4.2.0.13</t>
  </si>
  <si>
    <t>4.2.0.14</t>
  </si>
  <si>
    <t>4.2.0.15</t>
  </si>
  <si>
    <t>4.2.0.16</t>
  </si>
  <si>
    <t>4.2.0.18</t>
  </si>
  <si>
    <t>4.2.0.19</t>
  </si>
  <si>
    <t>4.2.0.20</t>
  </si>
  <si>
    <t>4.2.0.21</t>
  </si>
  <si>
    <t>4.2.0.22</t>
  </si>
  <si>
    <t>4.2.0.23</t>
  </si>
  <si>
    <t>4.2.0.24</t>
  </si>
  <si>
    <t>4.2.0.25</t>
  </si>
  <si>
    <t>4.2.0.26</t>
  </si>
  <si>
    <t>4.2.0.27</t>
  </si>
  <si>
    <t>4.2.0.28</t>
  </si>
  <si>
    <t>4.2.0.29</t>
  </si>
  <si>
    <t>4.2.0.30</t>
  </si>
  <si>
    <t>4.2.0.31</t>
  </si>
  <si>
    <t>4.2.0.32</t>
  </si>
  <si>
    <t>4.2.0.35</t>
  </si>
  <si>
    <t>4.2.0.36</t>
  </si>
  <si>
    <t>4.2.0.37</t>
  </si>
  <si>
    <t>4.2.0.38</t>
  </si>
  <si>
    <t>4.2.0.39</t>
  </si>
  <si>
    <t>4.2.0.40</t>
  </si>
  <si>
    <t>4.2.0.41</t>
  </si>
  <si>
    <t>4.2.0.42</t>
  </si>
  <si>
    <t>4.2.0.43</t>
  </si>
  <si>
    <t>4.2.0.44</t>
  </si>
  <si>
    <t>4.2.0.45</t>
  </si>
  <si>
    <t>4.2.0.46</t>
  </si>
  <si>
    <t>4.2.0.47</t>
  </si>
  <si>
    <t>4.2.0.48</t>
  </si>
  <si>
    <t>4.2.0.49</t>
  </si>
  <si>
    <t>4.2.0.50</t>
  </si>
  <si>
    <t>4.2.0.51</t>
  </si>
  <si>
    <t>4.2.0.53</t>
  </si>
  <si>
    <t>4.2.0.54</t>
  </si>
  <si>
    <t>4.2.0.55</t>
  </si>
  <si>
    <t>4.2.0.56</t>
  </si>
  <si>
    <t>4.2.0.57</t>
  </si>
  <si>
    <t>4.2.0.58</t>
  </si>
  <si>
    <t>4.2.0.59</t>
  </si>
  <si>
    <t>4.2.0.60</t>
  </si>
  <si>
    <t>4.2.0.61</t>
  </si>
  <si>
    <t>4.2.0.62</t>
  </si>
  <si>
    <t>4.2.0.63</t>
  </si>
  <si>
    <t>4.2.0.65</t>
  </si>
  <si>
    <t>4.2.0.66</t>
  </si>
  <si>
    <t>4.2.0.67</t>
  </si>
  <si>
    <t>4.2.0.68</t>
  </si>
  <si>
    <t>4.2.0.69</t>
  </si>
  <si>
    <t>4.2.0.70</t>
  </si>
  <si>
    <t>4.2.0.71</t>
  </si>
  <si>
    <t>4.2.0.72</t>
  </si>
  <si>
    <t>4.2.0.73</t>
  </si>
  <si>
    <t>4.2.0.74</t>
  </si>
  <si>
    <t>4.2.0.75</t>
  </si>
  <si>
    <t>4.2.0.76</t>
  </si>
  <si>
    <t>4.2.0.77</t>
  </si>
  <si>
    <t>4.2.0.78</t>
  </si>
  <si>
    <t>4.2.0.79</t>
  </si>
  <si>
    <t>4.2.0.80</t>
  </si>
  <si>
    <t>4.2.0.81</t>
  </si>
  <si>
    <t>4.2.0.82</t>
  </si>
  <si>
    <t>4.2.0.83</t>
  </si>
  <si>
    <t>4.2.0.84</t>
  </si>
  <si>
    <t>4.2.0.85</t>
  </si>
  <si>
    <t>4.2.0.87</t>
  </si>
  <si>
    <t>4.2.0.88</t>
  </si>
  <si>
    <t>4.2.0.89</t>
  </si>
  <si>
    <t>4.2.0.90</t>
  </si>
  <si>
    <t>4.2.0.91</t>
  </si>
  <si>
    <t>4.2.0.92</t>
  </si>
  <si>
    <t>4.2.0.93</t>
  </si>
  <si>
    <t>4.2.0.94</t>
  </si>
  <si>
    <t>4.2.0.95</t>
  </si>
  <si>
    <t>4.2.0.96</t>
  </si>
  <si>
    <t>4.2.0.97</t>
  </si>
  <si>
    <t>7D</t>
  </si>
  <si>
    <t>TOTAL PARTIDA 7D</t>
  </si>
  <si>
    <t>MAMOGRAFIA CON SONOGRAFÍA</t>
  </si>
  <si>
    <t>2.1.0.78</t>
  </si>
  <si>
    <t>2.2.0.16</t>
  </si>
  <si>
    <t>CULTIVO, HECES</t>
  </si>
  <si>
    <t>2.5.0.1</t>
  </si>
  <si>
    <t>TORCH, PERFIL IGG E IGM</t>
  </si>
  <si>
    <t>DESHIDROGENASA LACTICA (DHL) EN SUERO</t>
  </si>
  <si>
    <t>GONADOTROPINA CORIONICA  FRACCION B</t>
  </si>
  <si>
    <t>2.5.0.43</t>
  </si>
  <si>
    <t>ALFA  FETO PROTEINA CUANTITATIVA ( SUERO )</t>
  </si>
  <si>
    <t>2.5.0.608</t>
  </si>
  <si>
    <t>ANTIESTREPTOLISINA O - ASTO -</t>
  </si>
  <si>
    <t>BILIRRUBINAS EN SUERO</t>
  </si>
  <si>
    <t>COOMBS DIRECTO</t>
  </si>
  <si>
    <t>2.5.0.673</t>
  </si>
  <si>
    <t>COOMBS INDIRECTO</t>
  </si>
  <si>
    <t>PROTEINAS TOTALES EN SUERO</t>
  </si>
  <si>
    <t>2.5.0.837</t>
  </si>
  <si>
    <t>RECUENTO DE RETICULOCITOS</t>
  </si>
  <si>
    <t>2.5.0.962</t>
  </si>
  <si>
    <t>ACIDO URICO</t>
  </si>
  <si>
    <t>ESPERMATOBIOSCOPIA DIRECTA</t>
  </si>
  <si>
    <t>Cinetica de Hierro (Ferritina, Transferrina, Hierro total y CaptaciÛn de Hierro)</t>
  </si>
  <si>
    <t>Cultivo de ExpectoraciÛn</t>
  </si>
  <si>
    <t>Hepatitis "B" Anticuerpo</t>
  </si>
  <si>
    <t>DELEGACIÓN HIDALGO DEL PARRAL</t>
  </si>
  <si>
    <t>TOMOGRAFÍA DE 1 REGION</t>
  </si>
  <si>
    <t>4.2.0.8</t>
  </si>
  <si>
    <t>4.2.0.17</t>
  </si>
  <si>
    <t>4.2.0.33</t>
  </si>
  <si>
    <t>4.2.0.34</t>
  </si>
  <si>
    <t>4.2.0.86</t>
  </si>
  <si>
    <t>TORAX PA Y LATERAL ( TELE DE TORAX )</t>
  </si>
  <si>
    <t>4.5.0.16</t>
  </si>
  <si>
    <t>4.5.0.19</t>
  </si>
  <si>
    <t>4.5.0.24</t>
  </si>
  <si>
    <t>4.5.0.25</t>
  </si>
  <si>
    <t>4.5.0.26</t>
  </si>
  <si>
    <t>URETROGRAFÍA RETROGRADA</t>
  </si>
  <si>
    <t>4.5.0.7</t>
  </si>
  <si>
    <t>HISTEROSALPINGOGRAFÍA</t>
  </si>
  <si>
    <t>TOTAL PARTIDA 6E</t>
  </si>
  <si>
    <t>7E</t>
  </si>
  <si>
    <t>MAMOGRAFÍA CON SONOGRAFIA</t>
  </si>
  <si>
    <t>8E</t>
  </si>
  <si>
    <t>TOTAL PARTIDA 8E</t>
  </si>
  <si>
    <t>10E</t>
  </si>
  <si>
    <t>12.0.0.2</t>
  </si>
  <si>
    <t>EMG Y VELOCIDAD DE CONDUCCIÓN</t>
  </si>
  <si>
    <t>16E</t>
  </si>
  <si>
    <t>ANESTESIOLOGÍA EN LAS INSTALACIONES DE LA UNIDAD MÉDICA QUE INDIQUE LA DELEGACIÓN</t>
  </si>
  <si>
    <t>TOTAL PARTIDA 16E</t>
  </si>
  <si>
    <t>7.0.0.2</t>
  </si>
  <si>
    <t>PROCEDIMIENTOS ANESTÉSICOS (CIRUGÍA AMBULATORIA)</t>
  </si>
  <si>
    <t>7.0.0.3</t>
  </si>
  <si>
    <t>PROCEDIMIENTOS ANESTÉSICOS PROCEDIMIENTOS DE 1.5 A 5 HORAS</t>
  </si>
  <si>
    <t>7.0.0.4</t>
  </si>
  <si>
    <t>SEDACIÓN  POR PROCEDIMIENTO (PACIENTES DE ENDOSCOPIA)</t>
  </si>
  <si>
    <t>7.0.0.5</t>
  </si>
  <si>
    <t>PROCEDIMIENTOS ANESTÉSICOS PROCEDIMIENTOS MÁS DE 5 HORAS</t>
  </si>
  <si>
    <t>13.0.0.1</t>
  </si>
  <si>
    <t>13.0.0.2</t>
  </si>
  <si>
    <t>13.0.0.3</t>
  </si>
  <si>
    <t>31.0.0.2</t>
  </si>
  <si>
    <t>31.0.0.1</t>
  </si>
  <si>
    <t>31.0.0.4</t>
  </si>
  <si>
    <t>LIPASA EN SUERO</t>
  </si>
  <si>
    <t>2.1.0.82</t>
  </si>
  <si>
    <t>Cultivo de Liquido de Diálisis</t>
  </si>
  <si>
    <t>DELEGACIÓN NUEVO CASAS GRANDES</t>
  </si>
  <si>
    <t>4.2.0.5</t>
  </si>
  <si>
    <t>7F</t>
  </si>
  <si>
    <t>TOTAL PARTIDA 7F</t>
  </si>
  <si>
    <t>Cultivo de Liquido de Di·lisis</t>
  </si>
  <si>
    <t>2.5.0.78</t>
  </si>
  <si>
    <t>ANTICUERPOS ANTI HERPES 1 Y 2 IGG EN SUERO</t>
  </si>
  <si>
    <t>GASOMETRÕA VENOSA.</t>
  </si>
  <si>
    <t>DELEGACIÓN CAMARGO</t>
  </si>
  <si>
    <t>PROCEDIMIENTO CON SEDACION R</t>
  </si>
  <si>
    <t>PROCEDIMIENTO CON SEDACION T</t>
  </si>
  <si>
    <t>7G</t>
  </si>
  <si>
    <t>TOTAL PARTIDA 7G</t>
  </si>
  <si>
    <t>DELEGACIÓN JIMÉNEZ</t>
  </si>
  <si>
    <t>2.5.0.965</t>
  </si>
  <si>
    <t>PROTEINA C REACTIVA CUANTITATIVA (SUERO)</t>
  </si>
  <si>
    <t>DELEGACIÓN OJINAGA</t>
  </si>
  <si>
    <t>3I</t>
  </si>
  <si>
    <t>TOTAL PARTIDA 3I</t>
  </si>
  <si>
    <t>DELEGACIÓN GUACHOCHI</t>
  </si>
  <si>
    <t>2.3.0.13</t>
  </si>
  <si>
    <t>BUSQUEDA DE DROGAS 5</t>
  </si>
  <si>
    <t>17- ALFA HIDRO PROGESTERONA</t>
  </si>
  <si>
    <t>2.5.0.304</t>
  </si>
  <si>
    <t>2.1.0.13</t>
  </si>
  <si>
    <t>2.1.0.38</t>
  </si>
  <si>
    <t>MYCROBACTERIUM TUBERCULOSIS POR PCR EN LCR</t>
  </si>
  <si>
    <t>2.3.0.31</t>
  </si>
  <si>
    <t>METILFENIDATO</t>
  </si>
  <si>
    <t>2.3.0.48</t>
  </si>
  <si>
    <t>2.3.0.53</t>
  </si>
  <si>
    <t>2.5.0.15</t>
  </si>
  <si>
    <t>2.5.0.85</t>
  </si>
  <si>
    <t>2.5.0.97</t>
  </si>
  <si>
    <t>2.5.0.139</t>
  </si>
  <si>
    <t>ANTICUERPOS ANTI COCCIDIOIDES IMMITIS IGG, IGM</t>
  </si>
  <si>
    <t>2.5.0.200</t>
  </si>
  <si>
    <t>COLINESTERASA EN PLASMA/</t>
  </si>
  <si>
    <t>2.5.0.253</t>
  </si>
  <si>
    <t>FACTOR V DE LA COAGULACION</t>
  </si>
  <si>
    <t>FACTOR VIII DE LA COAGULACION</t>
  </si>
  <si>
    <t>FACTOR XI DE LA COAGULACION</t>
  </si>
  <si>
    <t>FACTOR XII DE LA COAGULACION</t>
  </si>
  <si>
    <t>2.5.0.305</t>
  </si>
  <si>
    <t>2.5.0.317</t>
  </si>
  <si>
    <t>2.5.0.326</t>
  </si>
  <si>
    <t>2.5.0.327</t>
  </si>
  <si>
    <t>2.5.0.363</t>
  </si>
  <si>
    <t>2.5.0.367</t>
  </si>
  <si>
    <t>ANTICUERPOS ANTI COXSACKIE B  PANEL</t>
  </si>
  <si>
    <t>2.5.0.748</t>
  </si>
  <si>
    <t>ANTICUERPOS ANTI HISTOPLASMA FIJACION DE COMPLEMENTO</t>
  </si>
  <si>
    <t>2.5.0.758</t>
  </si>
  <si>
    <t>IGF UNIDA A PROTEÍNA 2 (IGFBP-2)</t>
  </si>
  <si>
    <t>INMUNODEFICIENCIA PANEL IV CD4, CD8.</t>
  </si>
  <si>
    <t>JAK2 EXON 12 Y 13</t>
  </si>
  <si>
    <t>ANTIGENO CHLAMYDIA TRACHOMATIS</t>
  </si>
  <si>
    <t>19 A</t>
  </si>
  <si>
    <t>19 B</t>
  </si>
  <si>
    <t>19 C</t>
  </si>
  <si>
    <t>19 D</t>
  </si>
  <si>
    <t>19 E</t>
  </si>
  <si>
    <t>19 F</t>
  </si>
  <si>
    <t>19 G</t>
  </si>
  <si>
    <t>19 H</t>
  </si>
  <si>
    <t>19 I</t>
  </si>
  <si>
    <t>19 J</t>
  </si>
  <si>
    <t>TOTAL PARTIDA 19A</t>
  </si>
  <si>
    <t>TOTAL PARTIDA 19B</t>
  </si>
  <si>
    <t>TOTAL PARTIDA 19C</t>
  </si>
  <si>
    <t>TOTAL PARTIDA 19D</t>
  </si>
  <si>
    <t>TOTAL PARTIDA 19E</t>
  </si>
  <si>
    <t>TOTAL PARTIDA 19F</t>
  </si>
  <si>
    <t>TOTAL PARTIDA 19G</t>
  </si>
  <si>
    <t>TOTAL PARTIDA 19H</t>
  </si>
  <si>
    <t>TOTAL PARTIDA 19I</t>
  </si>
  <si>
    <t>TOTAL PARTIDA 19J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</si>
</sst>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4D515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Up">
        <fgColor theme="0" tint="-0.14996795556505021"/>
        <bgColor indexed="65"/>
      </patternFill>
    </fill>
    <fill>
      <patternFill patternType="gray125"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Fill="1" applyBorder="1"/>
    <xf numFmtId="0" fontId="0" fillId="0" borderId="0" xfId="0" applyAlignment="1">
      <alignment horizontal="left"/>
    </xf>
    <xf numFmtId="3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/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/>
    <xf numFmtId="0" fontId="10" fillId="0" borderId="0" xfId="0" applyFont="1" applyBorder="1"/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3" fontId="3" fillId="0" borderId="0" xfId="8" applyFont="1" applyBorder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 wrapText="1"/>
    </xf>
    <xf numFmtId="0" fontId="3" fillId="0" borderId="0" xfId="0" applyFont="1"/>
    <xf numFmtId="44" fontId="7" fillId="3" borderId="1" xfId="1" applyFont="1" applyFill="1" applyBorder="1" applyAlignment="1">
      <alignment horizontal="center" vertical="center"/>
    </xf>
    <xf numFmtId="44" fontId="7" fillId="0" borderId="1" xfId="1" applyFont="1" applyFill="1" applyBorder="1" applyAlignment="1">
      <alignment horizontal="center" vertical="center"/>
    </xf>
    <xf numFmtId="44" fontId="7" fillId="0" borderId="1" xfId="0" applyNumberFormat="1" applyFont="1" applyBorder="1" applyAlignment="1">
      <alignment vertical="center"/>
    </xf>
    <xf numFmtId="44" fontId="0" fillId="0" borderId="0" xfId="1" applyFont="1" applyAlignment="1">
      <alignment horizontal="center" vertical="center"/>
    </xf>
    <xf numFmtId="44" fontId="7" fillId="0" borderId="0" xfId="1" applyFont="1" applyAlignment="1">
      <alignment horizontal="center" vertical="center"/>
    </xf>
    <xf numFmtId="44" fontId="11" fillId="0" borderId="1" xfId="1" applyFont="1" applyBorder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44" fontId="7" fillId="0" borderId="1" xfId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 wrapText="1"/>
    </xf>
    <xf numFmtId="0" fontId="14" fillId="0" borderId="1" xfId="2" applyFont="1" applyBorder="1" applyAlignment="1">
      <alignment horizontal="left" vertical="center" wrapText="1"/>
    </xf>
    <xf numFmtId="0" fontId="14" fillId="1" borderId="1" xfId="2" applyFont="1" applyFill="1" applyBorder="1" applyAlignment="1">
      <alignment horizontal="left" vertical="center" wrapText="1"/>
    </xf>
    <xf numFmtId="0" fontId="14" fillId="0" borderId="1" xfId="2" applyFont="1" applyFill="1" applyBorder="1" applyAlignment="1">
      <alignment horizontal="center" vertical="center" wrapText="1"/>
    </xf>
    <xf numFmtId="44" fontId="14" fillId="0" borderId="1" xfId="1" applyFont="1" applyBorder="1" applyAlignment="1">
      <alignment horizontal="left" vertical="center" wrapText="1"/>
    </xf>
    <xf numFmtId="0" fontId="14" fillId="0" borderId="1" xfId="3" applyFont="1" applyBorder="1" applyAlignment="1">
      <alignment horizontal="left" vertical="center" wrapText="1"/>
    </xf>
    <xf numFmtId="0" fontId="14" fillId="1" borderId="1" xfId="3" applyFont="1" applyFill="1" applyBorder="1" applyAlignment="1">
      <alignment horizontal="left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44" fontId="10" fillId="2" borderId="1" xfId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2" applyFont="1" applyBorder="1" applyAlignment="1">
      <alignment vertical="center" wrapText="1"/>
    </xf>
    <xf numFmtId="0" fontId="14" fillId="0" borderId="1" xfId="3" applyFont="1" applyBorder="1" applyAlignment="1">
      <alignment vertical="center" wrapText="1"/>
    </xf>
    <xf numFmtId="0" fontId="14" fillId="2" borderId="1" xfId="2" applyFont="1" applyFill="1" applyBorder="1" applyAlignment="1">
      <alignment horizontal="left" vertical="center" wrapText="1"/>
    </xf>
    <xf numFmtId="0" fontId="3" fillId="0" borderId="8" xfId="0" applyFont="1" applyBorder="1"/>
    <xf numFmtId="0" fontId="1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4" fontId="10" fillId="0" borderId="1" xfId="1" applyFont="1" applyBorder="1" applyAlignment="1">
      <alignment vertical="center"/>
    </xf>
    <xf numFmtId="44" fontId="10" fillId="0" borderId="1" xfId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4" fontId="16" fillId="6" borderId="1" xfId="1" applyFont="1" applyFill="1" applyBorder="1" applyAlignment="1">
      <alignment vertical="center"/>
    </xf>
    <xf numFmtId="0" fontId="17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3" fontId="12" fillId="5" borderId="7" xfId="0" applyNumberFormat="1" applyFont="1" applyFill="1" applyBorder="1" applyAlignment="1">
      <alignment vertical="center" wrapText="1"/>
    </xf>
    <xf numFmtId="3" fontId="12" fillId="5" borderId="1" xfId="0" applyNumberFormat="1" applyFont="1" applyFill="1" applyBorder="1" applyAlignment="1">
      <alignment horizontal="center" vertical="center" wrapText="1"/>
    </xf>
    <xf numFmtId="44" fontId="12" fillId="5" borderId="1" xfId="1" applyFont="1" applyFill="1" applyBorder="1" applyAlignment="1">
      <alignment horizontal="center" vertical="center" wrapText="1"/>
    </xf>
    <xf numFmtId="44" fontId="12" fillId="5" borderId="1" xfId="1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44" fontId="7" fillId="5" borderId="1" xfId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44" fontId="20" fillId="0" borderId="1" xfId="1" applyFont="1" applyBorder="1" applyAlignment="1">
      <alignment horizontal="center" vertical="center"/>
    </xf>
    <xf numFmtId="44" fontId="21" fillId="0" borderId="0" xfId="1" applyFont="1" applyAlignment="1">
      <alignment horizontal="center" vertical="center"/>
    </xf>
    <xf numFmtId="44" fontId="20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vertical="center"/>
    </xf>
    <xf numFmtId="3" fontId="15" fillId="6" borderId="0" xfId="0" applyNumberFormat="1" applyFont="1" applyFill="1" applyBorder="1" applyAlignment="1">
      <alignment horizontal="center" vertical="center" wrapText="1"/>
    </xf>
    <xf numFmtId="44" fontId="16" fillId="6" borderId="0" xfId="1" applyFont="1" applyFill="1" applyBorder="1" applyAlignment="1">
      <alignment vertical="center"/>
    </xf>
    <xf numFmtId="44" fontId="1" fillId="0" borderId="1" xfId="1" applyFont="1" applyFill="1" applyBorder="1" applyAlignment="1">
      <alignment horizontal="center" vertical="center"/>
    </xf>
    <xf numFmtId="4" fontId="22" fillId="0" borderId="0" xfId="0" applyNumberFormat="1" applyFont="1"/>
    <xf numFmtId="0" fontId="16" fillId="0" borderId="0" xfId="0" applyFont="1" applyFill="1" applyAlignment="1">
      <alignment horizontal="center" wrapText="1"/>
    </xf>
    <xf numFmtId="0" fontId="19" fillId="0" borderId="0" xfId="0" applyFont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44" fontId="20" fillId="0" borderId="1" xfId="1" applyFont="1" applyBorder="1" applyAlignment="1">
      <alignment horizontal="center" vertical="center"/>
    </xf>
    <xf numFmtId="3" fontId="15" fillId="6" borderId="7" xfId="0" applyNumberFormat="1" applyFont="1" applyFill="1" applyBorder="1" applyAlignment="1">
      <alignment horizontal="center" vertical="center" wrapText="1"/>
    </xf>
    <xf numFmtId="3" fontId="15" fillId="6" borderId="6" xfId="0" applyNumberFormat="1" applyFont="1" applyFill="1" applyBorder="1" applyAlignment="1">
      <alignment horizontal="center" vertical="center" wrapText="1"/>
    </xf>
    <xf numFmtId="3" fontId="15" fillId="6" borderId="4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7" fillId="5" borderId="7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3" fontId="12" fillId="5" borderId="2" xfId="0" applyNumberFormat="1" applyFont="1" applyFill="1" applyBorder="1" applyAlignment="1">
      <alignment horizontal="center" vertical="center" wrapText="1"/>
    </xf>
    <xf numFmtId="3" fontId="12" fillId="5" borderId="3" xfId="0" applyNumberFormat="1" applyFont="1" applyFill="1" applyBorder="1" applyAlignment="1">
      <alignment horizontal="center" vertical="center" wrapText="1"/>
    </xf>
  </cellXfs>
  <cellStyles count="12">
    <cellStyle name="Millares" xfId="8" builtinId="3"/>
    <cellStyle name="Millares 2" xfId="10"/>
    <cellStyle name="Moneda" xfId="1" builtinId="4"/>
    <cellStyle name="Moneda 2" xfId="7"/>
    <cellStyle name="Moneda 2 2" xfId="11"/>
    <cellStyle name="Moneda 3" xfId="5"/>
    <cellStyle name="Moneda 4" xfId="9"/>
    <cellStyle name="Moneda 5" xfId="6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200025</xdr:colOff>
      <xdr:row>0</xdr:row>
      <xdr:rowOff>171450</xdr:rowOff>
    </xdr:from>
    <xdr:to>
      <xdr:col>12</xdr:col>
      <xdr:colOff>545941</xdr:colOff>
      <xdr:row>3</xdr:row>
      <xdr:rowOff>119062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34850" y="171450"/>
          <a:ext cx="1479391" cy="5000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76200</xdr:rowOff>
    </xdr:from>
    <xdr:to>
      <xdr:col>1</xdr:col>
      <xdr:colOff>1595437</xdr:colOff>
      <xdr:row>3</xdr:row>
      <xdr:rowOff>11906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76200"/>
          <a:ext cx="1738312" cy="48815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202406</xdr:colOff>
      <xdr:row>0</xdr:row>
      <xdr:rowOff>119063</xdr:rowOff>
    </xdr:from>
    <xdr:to>
      <xdr:col>1</xdr:col>
      <xdr:colOff>1453142</xdr:colOff>
      <xdr:row>4</xdr:row>
      <xdr:rowOff>23812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406" y="119063"/>
          <a:ext cx="2117511" cy="581024"/>
        </a:xfrm>
        <a:prstGeom prst="rect">
          <a:avLst/>
        </a:prstGeom>
      </xdr:spPr>
    </xdr:pic>
    <xdr:clientData/>
  </xdr:twoCellAnchor>
  <xdr:twoCellAnchor editAs="oneCell">
    <xdr:from>
      <xdr:col>6</xdr:col>
      <xdr:colOff>892969</xdr:colOff>
      <xdr:row>0</xdr:row>
      <xdr:rowOff>107156</xdr:rowOff>
    </xdr:from>
    <xdr:to>
      <xdr:col>8</xdr:col>
      <xdr:colOff>452438</xdr:colOff>
      <xdr:row>3</xdr:row>
      <xdr:rowOff>186120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4244" y="107156"/>
          <a:ext cx="1578769" cy="56473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202406</xdr:colOff>
      <xdr:row>0</xdr:row>
      <xdr:rowOff>119063</xdr:rowOff>
    </xdr:from>
    <xdr:to>
      <xdr:col>1</xdr:col>
      <xdr:colOff>1453142</xdr:colOff>
      <xdr:row>4</xdr:row>
      <xdr:rowOff>23812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406" y="119063"/>
          <a:ext cx="2117511" cy="581024"/>
        </a:xfrm>
        <a:prstGeom prst="rect">
          <a:avLst/>
        </a:prstGeom>
      </xdr:spPr>
    </xdr:pic>
    <xdr:clientData/>
  </xdr:twoCellAnchor>
  <xdr:twoCellAnchor editAs="oneCell">
    <xdr:from>
      <xdr:col>6</xdr:col>
      <xdr:colOff>892969</xdr:colOff>
      <xdr:row>0</xdr:row>
      <xdr:rowOff>107156</xdr:rowOff>
    </xdr:from>
    <xdr:to>
      <xdr:col>8</xdr:col>
      <xdr:colOff>452438</xdr:colOff>
      <xdr:row>3</xdr:row>
      <xdr:rowOff>186120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4244" y="107156"/>
          <a:ext cx="1578769" cy="56473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202406</xdr:colOff>
      <xdr:row>0</xdr:row>
      <xdr:rowOff>119063</xdr:rowOff>
    </xdr:from>
    <xdr:to>
      <xdr:col>1</xdr:col>
      <xdr:colOff>1453142</xdr:colOff>
      <xdr:row>4</xdr:row>
      <xdr:rowOff>23812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406" y="119063"/>
          <a:ext cx="2119892" cy="595312"/>
        </a:xfrm>
        <a:prstGeom prst="rect">
          <a:avLst/>
        </a:prstGeom>
      </xdr:spPr>
    </xdr:pic>
    <xdr:clientData/>
  </xdr:twoCellAnchor>
  <xdr:twoCellAnchor editAs="oneCell">
    <xdr:from>
      <xdr:col>6</xdr:col>
      <xdr:colOff>892969</xdr:colOff>
      <xdr:row>0</xdr:row>
      <xdr:rowOff>107156</xdr:rowOff>
    </xdr:from>
    <xdr:to>
      <xdr:col>8</xdr:col>
      <xdr:colOff>452438</xdr:colOff>
      <xdr:row>3</xdr:row>
      <xdr:rowOff>186120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6625" y="107156"/>
          <a:ext cx="1583532" cy="5834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202406</xdr:colOff>
      <xdr:row>0</xdr:row>
      <xdr:rowOff>119063</xdr:rowOff>
    </xdr:from>
    <xdr:to>
      <xdr:col>1</xdr:col>
      <xdr:colOff>1453142</xdr:colOff>
      <xdr:row>4</xdr:row>
      <xdr:rowOff>23812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406" y="119063"/>
          <a:ext cx="2117511" cy="581024"/>
        </a:xfrm>
        <a:prstGeom prst="rect">
          <a:avLst/>
        </a:prstGeom>
      </xdr:spPr>
    </xdr:pic>
    <xdr:clientData/>
  </xdr:twoCellAnchor>
  <xdr:twoCellAnchor editAs="oneCell">
    <xdr:from>
      <xdr:col>6</xdr:col>
      <xdr:colOff>892969</xdr:colOff>
      <xdr:row>0</xdr:row>
      <xdr:rowOff>107156</xdr:rowOff>
    </xdr:from>
    <xdr:to>
      <xdr:col>8</xdr:col>
      <xdr:colOff>452438</xdr:colOff>
      <xdr:row>3</xdr:row>
      <xdr:rowOff>186120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4244" y="107156"/>
          <a:ext cx="1578769" cy="56473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202406</xdr:colOff>
      <xdr:row>0</xdr:row>
      <xdr:rowOff>119063</xdr:rowOff>
    </xdr:from>
    <xdr:to>
      <xdr:col>1</xdr:col>
      <xdr:colOff>1453142</xdr:colOff>
      <xdr:row>4</xdr:row>
      <xdr:rowOff>23812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406" y="119063"/>
          <a:ext cx="2117511" cy="581024"/>
        </a:xfrm>
        <a:prstGeom prst="rect">
          <a:avLst/>
        </a:prstGeom>
      </xdr:spPr>
    </xdr:pic>
    <xdr:clientData/>
  </xdr:twoCellAnchor>
  <xdr:twoCellAnchor editAs="oneCell">
    <xdr:from>
      <xdr:col>6</xdr:col>
      <xdr:colOff>892969</xdr:colOff>
      <xdr:row>0</xdr:row>
      <xdr:rowOff>107156</xdr:rowOff>
    </xdr:from>
    <xdr:to>
      <xdr:col>8</xdr:col>
      <xdr:colOff>452438</xdr:colOff>
      <xdr:row>3</xdr:row>
      <xdr:rowOff>186120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4244" y="107156"/>
          <a:ext cx="1578769" cy="56473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202406</xdr:colOff>
      <xdr:row>0</xdr:row>
      <xdr:rowOff>119063</xdr:rowOff>
    </xdr:from>
    <xdr:to>
      <xdr:col>1</xdr:col>
      <xdr:colOff>1453142</xdr:colOff>
      <xdr:row>4</xdr:row>
      <xdr:rowOff>23812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406" y="119063"/>
          <a:ext cx="2117511" cy="581024"/>
        </a:xfrm>
        <a:prstGeom prst="rect">
          <a:avLst/>
        </a:prstGeom>
      </xdr:spPr>
    </xdr:pic>
    <xdr:clientData/>
  </xdr:twoCellAnchor>
  <xdr:twoCellAnchor editAs="oneCell">
    <xdr:from>
      <xdr:col>6</xdr:col>
      <xdr:colOff>892969</xdr:colOff>
      <xdr:row>0</xdr:row>
      <xdr:rowOff>107156</xdr:rowOff>
    </xdr:from>
    <xdr:to>
      <xdr:col>8</xdr:col>
      <xdr:colOff>452438</xdr:colOff>
      <xdr:row>3</xdr:row>
      <xdr:rowOff>186120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4244" y="107156"/>
          <a:ext cx="1578769" cy="56473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202406</xdr:colOff>
      <xdr:row>0</xdr:row>
      <xdr:rowOff>119063</xdr:rowOff>
    </xdr:from>
    <xdr:to>
      <xdr:col>1</xdr:col>
      <xdr:colOff>1453142</xdr:colOff>
      <xdr:row>4</xdr:row>
      <xdr:rowOff>23812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406" y="119063"/>
          <a:ext cx="2117511" cy="581024"/>
        </a:xfrm>
        <a:prstGeom prst="rect">
          <a:avLst/>
        </a:prstGeom>
      </xdr:spPr>
    </xdr:pic>
    <xdr:clientData/>
  </xdr:twoCellAnchor>
  <xdr:twoCellAnchor editAs="oneCell">
    <xdr:from>
      <xdr:col>6</xdr:col>
      <xdr:colOff>892969</xdr:colOff>
      <xdr:row>0</xdr:row>
      <xdr:rowOff>107156</xdr:rowOff>
    </xdr:from>
    <xdr:to>
      <xdr:col>8</xdr:col>
      <xdr:colOff>452438</xdr:colOff>
      <xdr:row>3</xdr:row>
      <xdr:rowOff>186120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4244" y="107156"/>
          <a:ext cx="1578769" cy="56473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202406</xdr:colOff>
      <xdr:row>0</xdr:row>
      <xdr:rowOff>119063</xdr:rowOff>
    </xdr:from>
    <xdr:to>
      <xdr:col>1</xdr:col>
      <xdr:colOff>1453142</xdr:colOff>
      <xdr:row>4</xdr:row>
      <xdr:rowOff>23812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406" y="119063"/>
          <a:ext cx="2117511" cy="581024"/>
        </a:xfrm>
        <a:prstGeom prst="rect">
          <a:avLst/>
        </a:prstGeom>
      </xdr:spPr>
    </xdr:pic>
    <xdr:clientData/>
  </xdr:twoCellAnchor>
  <xdr:twoCellAnchor editAs="oneCell">
    <xdr:from>
      <xdr:col>6</xdr:col>
      <xdr:colOff>892969</xdr:colOff>
      <xdr:row>0</xdr:row>
      <xdr:rowOff>107156</xdr:rowOff>
    </xdr:from>
    <xdr:to>
      <xdr:col>8</xdr:col>
      <xdr:colOff>452438</xdr:colOff>
      <xdr:row>3</xdr:row>
      <xdr:rowOff>186120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4244" y="107156"/>
          <a:ext cx="1578769" cy="56473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202406</xdr:colOff>
      <xdr:row>0</xdr:row>
      <xdr:rowOff>119063</xdr:rowOff>
    </xdr:from>
    <xdr:to>
      <xdr:col>1</xdr:col>
      <xdr:colOff>1453142</xdr:colOff>
      <xdr:row>4</xdr:row>
      <xdr:rowOff>23812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406" y="119063"/>
          <a:ext cx="2117511" cy="581024"/>
        </a:xfrm>
        <a:prstGeom prst="rect">
          <a:avLst/>
        </a:prstGeom>
      </xdr:spPr>
    </xdr:pic>
    <xdr:clientData/>
  </xdr:twoCellAnchor>
  <xdr:twoCellAnchor editAs="oneCell">
    <xdr:from>
      <xdr:col>6</xdr:col>
      <xdr:colOff>892969</xdr:colOff>
      <xdr:row>0</xdr:row>
      <xdr:rowOff>107156</xdr:rowOff>
    </xdr:from>
    <xdr:to>
      <xdr:col>8</xdr:col>
      <xdr:colOff>452438</xdr:colOff>
      <xdr:row>3</xdr:row>
      <xdr:rowOff>186120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4244" y="107156"/>
          <a:ext cx="1578769" cy="56473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202406</xdr:colOff>
      <xdr:row>0</xdr:row>
      <xdr:rowOff>119063</xdr:rowOff>
    </xdr:from>
    <xdr:to>
      <xdr:col>1</xdr:col>
      <xdr:colOff>1453142</xdr:colOff>
      <xdr:row>4</xdr:row>
      <xdr:rowOff>23812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406" y="119063"/>
          <a:ext cx="2117511" cy="581024"/>
        </a:xfrm>
        <a:prstGeom prst="rect">
          <a:avLst/>
        </a:prstGeom>
      </xdr:spPr>
    </xdr:pic>
    <xdr:clientData/>
  </xdr:twoCellAnchor>
  <xdr:twoCellAnchor editAs="oneCell">
    <xdr:from>
      <xdr:col>6</xdr:col>
      <xdr:colOff>892969</xdr:colOff>
      <xdr:row>0</xdr:row>
      <xdr:rowOff>107156</xdr:rowOff>
    </xdr:from>
    <xdr:to>
      <xdr:col>8</xdr:col>
      <xdr:colOff>452438</xdr:colOff>
      <xdr:row>3</xdr:row>
      <xdr:rowOff>186120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4244" y="107156"/>
          <a:ext cx="1578769" cy="56473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hernandez/Desktop/ARCHIVOS%20PARA%20SUBIR%20A%20RED/Estudios%20de%20Mercado%202024/E.M.%20Electromiografia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O"/>
      <sheetName val=" (A) CHIHUAHUA"/>
      <sheetName val=" (E) PARRAL"/>
    </sheetNames>
    <sheetDataSet>
      <sheetData sheetId="0" refreshError="1"/>
      <sheetData sheetId="1"/>
      <sheetData sheetId="2">
        <row r="8">
          <cell r="A8" t="str">
            <v>12.0.0.10</v>
          </cell>
          <cell r="B8" t="str">
            <v>EMG DE DOS EXTREMIDADES</v>
          </cell>
          <cell r="C8">
            <v>2070</v>
          </cell>
          <cell r="D8">
            <v>2070</v>
          </cell>
          <cell r="E8">
            <v>20</v>
          </cell>
        </row>
        <row r="9">
          <cell r="A9" t="str">
            <v>12.0.0.9</v>
          </cell>
          <cell r="B9" t="str">
            <v>EMG DE DOS EXTREMIDADES CON VELOCIDAD DE CONDUCCIÓN</v>
          </cell>
          <cell r="C9">
            <v>2070</v>
          </cell>
          <cell r="D9">
            <v>2070</v>
          </cell>
          <cell r="E9">
            <v>4</v>
          </cell>
        </row>
        <row r="10">
          <cell r="A10" t="str">
            <v>12.0.0.2</v>
          </cell>
          <cell r="B10" t="str">
            <v>EMG Y VELOCIDAD DE CONDUCCIÓN</v>
          </cell>
          <cell r="C10">
            <v>1450</v>
          </cell>
          <cell r="D10">
            <v>1450</v>
          </cell>
          <cell r="E10">
            <v>14</v>
          </cell>
        </row>
        <row r="11">
          <cell r="A11" t="str">
            <v>12.0.0.11</v>
          </cell>
          <cell r="B11" t="str">
            <v>EMG DE CUATRO EXTREMIDADES CON VELOCIDAD DE CONDUCCIÓN</v>
          </cell>
          <cell r="C11">
            <v>3900</v>
          </cell>
          <cell r="D11">
            <v>3900</v>
          </cell>
          <cell r="E11">
            <v>8</v>
          </cell>
        </row>
        <row r="12">
          <cell r="A12" t="str">
            <v>12.0.0.4</v>
          </cell>
          <cell r="B12" t="str">
            <v>POTENCIALES EVOCADOS AUDITIVOS</v>
          </cell>
          <cell r="C12">
            <v>3650</v>
          </cell>
          <cell r="D12">
            <v>3650</v>
          </cell>
          <cell r="E1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workbookViewId="0">
      <pane xSplit="2" ySplit="7" topLeftCell="C30" activePane="bottomRight" state="frozen"/>
      <selection pane="topRight" activeCell="C1" sqref="C1"/>
      <selection pane="bottomLeft" activeCell="A4" sqref="A4"/>
      <selection pane="bottomRight" activeCell="C36" sqref="C36"/>
    </sheetView>
  </sheetViews>
  <sheetFormatPr baseColWidth="10" defaultColWidth="11.42578125" defaultRowHeight="15" x14ac:dyDescent="0.25"/>
  <cols>
    <col min="1" max="1" width="5.28515625" style="11" customWidth="1"/>
    <col min="2" max="2" width="36.85546875" style="6" customWidth="1"/>
    <col min="3" max="3" width="17.140625" style="29" bestFit="1" customWidth="1"/>
    <col min="4" max="4" width="15.7109375" style="30" bestFit="1" customWidth="1"/>
    <col min="5" max="5" width="16.85546875" style="30" bestFit="1" customWidth="1"/>
    <col min="6" max="6" width="15.42578125" style="29" customWidth="1"/>
    <col min="7" max="7" width="16.85546875" style="30" bestFit="1" customWidth="1"/>
    <col min="8" max="8" width="17" style="30" customWidth="1"/>
    <col min="9" max="9" width="16.5703125" style="29" customWidth="1"/>
    <col min="10" max="10" width="16.85546875" style="29" bestFit="1" customWidth="1"/>
    <col min="11" max="11" width="14.140625" style="29" bestFit="1" customWidth="1"/>
    <col min="12" max="12" width="17" style="29" bestFit="1" customWidth="1"/>
    <col min="13" max="13" width="16.7109375" customWidth="1"/>
  </cols>
  <sheetData>
    <row r="1" spans="1:13" ht="15.75" x14ac:dyDescent="0.25">
      <c r="A1" s="78" t="s">
        <v>549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s="2" customFormat="1" ht="12.75" customHeight="1" x14ac:dyDescent="0.25">
      <c r="A2" s="78" t="s">
        <v>622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s="2" customFormat="1" ht="15" customHeight="1" x14ac:dyDescent="0.2">
      <c r="A3" s="79" t="s">
        <v>553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s="12" customFormat="1" ht="18.75" x14ac:dyDescent="0.3">
      <c r="A4" s="78" t="s">
        <v>623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6" spans="1:13" ht="15" customHeight="1" x14ac:dyDescent="0.25">
      <c r="A6" s="81" t="s">
        <v>650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s="69" customFormat="1" ht="30" x14ac:dyDescent="0.25">
      <c r="A7" s="63" t="s">
        <v>624</v>
      </c>
      <c r="B7" s="63" t="s">
        <v>533</v>
      </c>
      <c r="C7" s="64" t="s">
        <v>625</v>
      </c>
      <c r="D7" s="64" t="s">
        <v>626</v>
      </c>
      <c r="E7" s="64" t="s">
        <v>627</v>
      </c>
      <c r="F7" s="64" t="s">
        <v>628</v>
      </c>
      <c r="G7" s="64" t="s">
        <v>629</v>
      </c>
      <c r="H7" s="64" t="s">
        <v>630</v>
      </c>
      <c r="I7" s="64" t="s">
        <v>631</v>
      </c>
      <c r="J7" s="64" t="s">
        <v>632</v>
      </c>
      <c r="K7" s="64" t="s">
        <v>633</v>
      </c>
      <c r="L7" s="64" t="s">
        <v>634</v>
      </c>
      <c r="M7" s="63" t="s">
        <v>635</v>
      </c>
    </row>
    <row r="8" spans="1:13" s="69" customFormat="1" ht="55.5" customHeight="1" x14ac:dyDescent="0.25">
      <c r="A8" s="9">
        <v>1</v>
      </c>
      <c r="B8" s="7" t="s">
        <v>375</v>
      </c>
      <c r="C8" s="33">
        <v>1536855.44</v>
      </c>
      <c r="D8" s="26" t="s">
        <v>645</v>
      </c>
      <c r="E8" s="33">
        <v>772473.63</v>
      </c>
      <c r="F8" s="27">
        <v>1828997.47</v>
      </c>
      <c r="G8" s="27">
        <v>740874.6</v>
      </c>
      <c r="H8" s="26" t="s">
        <v>645</v>
      </c>
      <c r="I8" s="27">
        <v>361260</v>
      </c>
      <c r="J8" s="26" t="s">
        <v>645</v>
      </c>
      <c r="K8" s="26" t="s">
        <v>645</v>
      </c>
      <c r="L8" s="26" t="s">
        <v>645</v>
      </c>
      <c r="M8" s="28">
        <f>SUM(C8:L8)</f>
        <v>5240461.1399999997</v>
      </c>
    </row>
    <row r="9" spans="1:13" s="69" customFormat="1" ht="51" x14ac:dyDescent="0.25">
      <c r="A9" s="10">
        <v>2</v>
      </c>
      <c r="B9" s="7" t="s">
        <v>46</v>
      </c>
      <c r="C9" s="33">
        <v>475575.66</v>
      </c>
      <c r="D9" s="26" t="s">
        <v>645</v>
      </c>
      <c r="E9" s="33">
        <v>578425.82999999996</v>
      </c>
      <c r="F9" s="27">
        <v>1062108.47</v>
      </c>
      <c r="G9" s="27">
        <v>1601579.52</v>
      </c>
      <c r="H9" s="27">
        <v>406863.23</v>
      </c>
      <c r="I9" s="27">
        <v>348084</v>
      </c>
      <c r="J9" s="26" t="s">
        <v>645</v>
      </c>
      <c r="K9" s="26" t="s">
        <v>645</v>
      </c>
      <c r="L9" s="26" t="s">
        <v>645</v>
      </c>
      <c r="M9" s="28">
        <f t="shared" ref="M9:M26" si="0">SUM(C9:L9)</f>
        <v>4472636.71</v>
      </c>
    </row>
    <row r="10" spans="1:13" s="69" customFormat="1" ht="54.75" customHeight="1" x14ac:dyDescent="0.25">
      <c r="A10" s="9">
        <v>3</v>
      </c>
      <c r="B10" s="7" t="s">
        <v>377</v>
      </c>
      <c r="C10" s="33">
        <v>1264083.72</v>
      </c>
      <c r="D10" s="26" t="s">
        <v>645</v>
      </c>
      <c r="E10" s="33">
        <v>128506.7</v>
      </c>
      <c r="F10" s="27">
        <v>945818.31</v>
      </c>
      <c r="G10" s="27">
        <v>621326.16</v>
      </c>
      <c r="H10" s="27">
        <v>535977.21</v>
      </c>
      <c r="I10" s="27">
        <v>231681.6</v>
      </c>
      <c r="J10" s="26" t="s">
        <v>645</v>
      </c>
      <c r="K10" s="27">
        <v>40629.25</v>
      </c>
      <c r="L10" s="26" t="s">
        <v>645</v>
      </c>
      <c r="M10" s="28">
        <f t="shared" si="0"/>
        <v>3768022.95</v>
      </c>
    </row>
    <row r="11" spans="1:13" s="69" customFormat="1" ht="58.5" customHeight="1" x14ac:dyDescent="0.25">
      <c r="A11" s="10">
        <v>4</v>
      </c>
      <c r="B11" s="7" t="s">
        <v>636</v>
      </c>
      <c r="C11" s="33">
        <v>910879.56</v>
      </c>
      <c r="D11" s="26" t="s">
        <v>645</v>
      </c>
      <c r="E11" s="26" t="s">
        <v>645</v>
      </c>
      <c r="F11" s="26" t="s">
        <v>645</v>
      </c>
      <c r="G11" s="26" t="s">
        <v>645</v>
      </c>
      <c r="H11" s="26" t="s">
        <v>645</v>
      </c>
      <c r="I11" s="26" t="s">
        <v>645</v>
      </c>
      <c r="J11" s="26" t="s">
        <v>645</v>
      </c>
      <c r="K11" s="26" t="s">
        <v>645</v>
      </c>
      <c r="L11" s="26" t="s">
        <v>645</v>
      </c>
      <c r="M11" s="28">
        <f t="shared" si="0"/>
        <v>910879.56</v>
      </c>
    </row>
    <row r="12" spans="1:13" s="69" customFormat="1" ht="51" x14ac:dyDescent="0.25">
      <c r="A12" s="9">
        <v>5</v>
      </c>
      <c r="B12" s="7" t="s">
        <v>404</v>
      </c>
      <c r="C12" s="26" t="s">
        <v>645</v>
      </c>
      <c r="D12" s="26" t="s">
        <v>645</v>
      </c>
      <c r="E12" s="26" t="s">
        <v>645</v>
      </c>
      <c r="F12" s="27">
        <v>853184.39</v>
      </c>
      <c r="G12" s="27">
        <v>1064678.3600000001</v>
      </c>
      <c r="H12" s="27">
        <v>683854.2</v>
      </c>
      <c r="I12" s="27">
        <v>317691.71999999997</v>
      </c>
      <c r="J12" s="26" t="s">
        <v>645</v>
      </c>
      <c r="K12" s="26" t="s">
        <v>645</v>
      </c>
      <c r="L12" s="26" t="s">
        <v>645</v>
      </c>
      <c r="M12" s="28">
        <f t="shared" si="0"/>
        <v>2919408.67</v>
      </c>
    </row>
    <row r="13" spans="1:13" s="69" customFormat="1" ht="63.75" x14ac:dyDescent="0.25">
      <c r="A13" s="10">
        <v>6</v>
      </c>
      <c r="B13" s="7" t="s">
        <v>551</v>
      </c>
      <c r="C13" s="26" t="s">
        <v>645</v>
      </c>
      <c r="D13" s="26" t="s">
        <v>645</v>
      </c>
      <c r="E13" s="33">
        <v>107424.08</v>
      </c>
      <c r="F13" s="26" t="s">
        <v>645</v>
      </c>
      <c r="G13" s="27">
        <v>14206.92</v>
      </c>
      <c r="H13" s="26" t="s">
        <v>645</v>
      </c>
      <c r="I13" s="26" t="s">
        <v>645</v>
      </c>
      <c r="J13" s="26" t="s">
        <v>645</v>
      </c>
      <c r="K13" s="26" t="s">
        <v>645</v>
      </c>
      <c r="L13" s="26" t="s">
        <v>645</v>
      </c>
      <c r="M13" s="28">
        <f t="shared" si="0"/>
        <v>121631</v>
      </c>
    </row>
    <row r="14" spans="1:13" s="69" customFormat="1" ht="51" x14ac:dyDescent="0.25">
      <c r="A14" s="9">
        <v>7</v>
      </c>
      <c r="B14" s="7" t="s">
        <v>529</v>
      </c>
      <c r="C14" s="26" t="s">
        <v>645</v>
      </c>
      <c r="D14" s="26" t="s">
        <v>645</v>
      </c>
      <c r="E14" s="33">
        <v>30643.49</v>
      </c>
      <c r="F14" s="27">
        <v>176757.28</v>
      </c>
      <c r="G14" s="27">
        <v>612800.88</v>
      </c>
      <c r="H14" s="27">
        <v>123583.01</v>
      </c>
      <c r="I14" s="27">
        <v>88516.800000000003</v>
      </c>
      <c r="J14" s="26" t="s">
        <v>645</v>
      </c>
      <c r="K14" s="26" t="s">
        <v>645</v>
      </c>
      <c r="L14" s="26" t="s">
        <v>645</v>
      </c>
      <c r="M14" s="28">
        <f t="shared" si="0"/>
        <v>1032301.4600000001</v>
      </c>
    </row>
    <row r="15" spans="1:13" s="69" customFormat="1" ht="51" x14ac:dyDescent="0.25">
      <c r="A15" s="10">
        <v>8</v>
      </c>
      <c r="B15" s="7" t="s">
        <v>45</v>
      </c>
      <c r="C15" s="33">
        <v>821168.5</v>
      </c>
      <c r="D15" s="26" t="s">
        <v>645</v>
      </c>
      <c r="E15" s="26" t="s">
        <v>645</v>
      </c>
      <c r="F15" s="26" t="s">
        <v>645</v>
      </c>
      <c r="G15" s="27">
        <v>171633.6</v>
      </c>
      <c r="H15" s="26" t="s">
        <v>645</v>
      </c>
      <c r="I15" s="26" t="s">
        <v>645</v>
      </c>
      <c r="J15" s="26" t="s">
        <v>645</v>
      </c>
      <c r="K15" s="26" t="s">
        <v>645</v>
      </c>
      <c r="L15" s="26" t="s">
        <v>645</v>
      </c>
      <c r="M15" s="28">
        <f t="shared" si="0"/>
        <v>992802.1</v>
      </c>
    </row>
    <row r="16" spans="1:13" s="69" customFormat="1" ht="63.75" x14ac:dyDescent="0.25">
      <c r="A16" s="9">
        <v>9</v>
      </c>
      <c r="B16" s="7" t="s">
        <v>24</v>
      </c>
      <c r="C16" s="33">
        <v>879528</v>
      </c>
      <c r="D16" s="26" t="s">
        <v>645</v>
      </c>
      <c r="E16" s="26" t="s">
        <v>645</v>
      </c>
      <c r="F16" s="26" t="s">
        <v>645</v>
      </c>
      <c r="G16" s="26" t="s">
        <v>645</v>
      </c>
      <c r="H16" s="26" t="s">
        <v>645</v>
      </c>
      <c r="I16" s="26" t="s">
        <v>645</v>
      </c>
      <c r="J16" s="26" t="s">
        <v>645</v>
      </c>
      <c r="K16" s="26" t="s">
        <v>645</v>
      </c>
      <c r="L16" s="26" t="s">
        <v>645</v>
      </c>
      <c r="M16" s="28">
        <f t="shared" si="0"/>
        <v>879528</v>
      </c>
    </row>
    <row r="17" spans="1:13" s="69" customFormat="1" ht="38.25" x14ac:dyDescent="0.25">
      <c r="A17" s="10">
        <v>10</v>
      </c>
      <c r="B17" s="7" t="s">
        <v>637</v>
      </c>
      <c r="C17" s="33">
        <v>1481090.4</v>
      </c>
      <c r="D17" s="26" t="s">
        <v>645</v>
      </c>
      <c r="E17" s="26" t="s">
        <v>645</v>
      </c>
      <c r="F17" s="26" t="s">
        <v>645</v>
      </c>
      <c r="G17" s="27">
        <v>118139.04</v>
      </c>
      <c r="H17" s="26" t="s">
        <v>645</v>
      </c>
      <c r="I17" s="26" t="s">
        <v>645</v>
      </c>
      <c r="J17" s="26" t="s">
        <v>645</v>
      </c>
      <c r="K17" s="26" t="s">
        <v>645</v>
      </c>
      <c r="L17" s="26" t="s">
        <v>645</v>
      </c>
      <c r="M17" s="28">
        <f t="shared" si="0"/>
        <v>1599229.44</v>
      </c>
    </row>
    <row r="18" spans="1:13" s="69" customFormat="1" ht="25.5" x14ac:dyDescent="0.25">
      <c r="A18" s="9">
        <v>11</v>
      </c>
      <c r="B18" s="7" t="s">
        <v>12</v>
      </c>
      <c r="C18" s="33">
        <v>574905.59999999998</v>
      </c>
      <c r="D18" s="26" t="s">
        <v>645</v>
      </c>
      <c r="E18" s="26" t="s">
        <v>645</v>
      </c>
      <c r="F18" s="26" t="s">
        <v>645</v>
      </c>
      <c r="G18" s="26" t="s">
        <v>645</v>
      </c>
      <c r="H18" s="26" t="s">
        <v>645</v>
      </c>
      <c r="I18" s="26" t="s">
        <v>645</v>
      </c>
      <c r="J18" s="26" t="s">
        <v>645</v>
      </c>
      <c r="K18" s="26" t="s">
        <v>645</v>
      </c>
      <c r="L18" s="26" t="s">
        <v>645</v>
      </c>
      <c r="M18" s="28">
        <f t="shared" si="0"/>
        <v>574905.59999999998</v>
      </c>
    </row>
    <row r="19" spans="1:13" s="69" customFormat="1" ht="25.5" x14ac:dyDescent="0.25">
      <c r="A19" s="10">
        <v>12</v>
      </c>
      <c r="B19" s="7" t="s">
        <v>14</v>
      </c>
      <c r="C19" s="33">
        <v>879528</v>
      </c>
      <c r="D19" s="26" t="s">
        <v>645</v>
      </c>
      <c r="E19" s="26" t="s">
        <v>645</v>
      </c>
      <c r="F19" s="26" t="s">
        <v>645</v>
      </c>
      <c r="G19" s="26" t="s">
        <v>645</v>
      </c>
      <c r="H19" s="26" t="s">
        <v>645</v>
      </c>
      <c r="I19" s="26" t="s">
        <v>645</v>
      </c>
      <c r="J19" s="26" t="s">
        <v>645</v>
      </c>
      <c r="K19" s="26" t="s">
        <v>645</v>
      </c>
      <c r="L19" s="26" t="s">
        <v>645</v>
      </c>
      <c r="M19" s="28">
        <f t="shared" si="0"/>
        <v>879528</v>
      </c>
    </row>
    <row r="20" spans="1:13" s="69" customFormat="1" x14ac:dyDescent="0.25">
      <c r="A20" s="9">
        <v>13</v>
      </c>
      <c r="B20" s="7" t="s">
        <v>283</v>
      </c>
      <c r="C20" s="33">
        <v>1371044.93</v>
      </c>
      <c r="D20" s="26" t="s">
        <v>645</v>
      </c>
      <c r="E20" s="26" t="s">
        <v>645</v>
      </c>
      <c r="F20" s="26" t="s">
        <v>645</v>
      </c>
      <c r="G20" s="26" t="s">
        <v>645</v>
      </c>
      <c r="H20" s="26" t="s">
        <v>645</v>
      </c>
      <c r="I20" s="26" t="s">
        <v>645</v>
      </c>
      <c r="J20" s="26" t="s">
        <v>645</v>
      </c>
      <c r="K20" s="26" t="s">
        <v>645</v>
      </c>
      <c r="L20" s="26" t="s">
        <v>645</v>
      </c>
      <c r="M20" s="28">
        <f t="shared" si="0"/>
        <v>1371044.93</v>
      </c>
    </row>
    <row r="21" spans="1:13" s="69" customFormat="1" ht="25.5" x14ac:dyDescent="0.25">
      <c r="A21" s="10">
        <v>14</v>
      </c>
      <c r="B21" s="7" t="s">
        <v>47</v>
      </c>
      <c r="C21" s="33">
        <v>440327.88</v>
      </c>
      <c r="D21" s="26" t="s">
        <v>645</v>
      </c>
      <c r="E21" s="26" t="s">
        <v>645</v>
      </c>
      <c r="F21" s="26" t="s">
        <v>645</v>
      </c>
      <c r="G21" s="26" t="s">
        <v>645</v>
      </c>
      <c r="H21" s="26" t="s">
        <v>645</v>
      </c>
      <c r="I21" s="26" t="s">
        <v>645</v>
      </c>
      <c r="J21" s="26" t="s">
        <v>645</v>
      </c>
      <c r="K21" s="26" t="s">
        <v>645</v>
      </c>
      <c r="L21" s="26" t="s">
        <v>645</v>
      </c>
      <c r="M21" s="28">
        <f t="shared" si="0"/>
        <v>440327.88</v>
      </c>
    </row>
    <row r="22" spans="1:13" s="69" customFormat="1" ht="38.25" x14ac:dyDescent="0.25">
      <c r="A22" s="9">
        <v>15</v>
      </c>
      <c r="B22" s="7" t="s">
        <v>44</v>
      </c>
      <c r="C22" s="33">
        <v>5987621.6600000001</v>
      </c>
      <c r="D22" s="26" t="s">
        <v>645</v>
      </c>
      <c r="E22" s="26" t="s">
        <v>645</v>
      </c>
      <c r="F22" s="26" t="s">
        <v>645</v>
      </c>
      <c r="G22" s="26" t="s">
        <v>645</v>
      </c>
      <c r="H22" s="26" t="s">
        <v>645</v>
      </c>
      <c r="I22" s="26" t="s">
        <v>645</v>
      </c>
      <c r="J22" s="26" t="s">
        <v>645</v>
      </c>
      <c r="K22" s="26" t="s">
        <v>645</v>
      </c>
      <c r="L22" s="26" t="s">
        <v>645</v>
      </c>
      <c r="M22" s="28">
        <f t="shared" si="0"/>
        <v>5987621.6600000001</v>
      </c>
    </row>
    <row r="23" spans="1:13" s="69" customFormat="1" ht="38.25" x14ac:dyDescent="0.25">
      <c r="A23" s="10">
        <v>16</v>
      </c>
      <c r="B23" s="8" t="s">
        <v>638</v>
      </c>
      <c r="C23" s="26" t="s">
        <v>645</v>
      </c>
      <c r="D23" s="26" t="s">
        <v>645</v>
      </c>
      <c r="E23" s="26" t="s">
        <v>645</v>
      </c>
      <c r="F23" s="26" t="s">
        <v>645</v>
      </c>
      <c r="G23" s="33">
        <v>646099.19999999995</v>
      </c>
      <c r="H23" s="26" t="s">
        <v>645</v>
      </c>
      <c r="I23" s="26" t="s">
        <v>645</v>
      </c>
      <c r="J23" s="26" t="s">
        <v>645</v>
      </c>
      <c r="K23" s="26" t="s">
        <v>645</v>
      </c>
      <c r="L23" s="26" t="s">
        <v>645</v>
      </c>
      <c r="M23" s="28">
        <f t="shared" si="0"/>
        <v>646099.19999999995</v>
      </c>
    </row>
    <row r="24" spans="1:13" s="69" customFormat="1" ht="25.5" x14ac:dyDescent="0.25">
      <c r="A24" s="9">
        <v>17</v>
      </c>
      <c r="B24" s="7" t="s">
        <v>505</v>
      </c>
      <c r="C24" s="26" t="s">
        <v>645</v>
      </c>
      <c r="D24" s="26" t="s">
        <v>645</v>
      </c>
      <c r="E24" s="26" t="s">
        <v>645</v>
      </c>
      <c r="F24" s="26" t="s">
        <v>645</v>
      </c>
      <c r="G24" s="33">
        <v>172880.46</v>
      </c>
      <c r="H24" s="26" t="s">
        <v>645</v>
      </c>
      <c r="I24" s="26" t="s">
        <v>645</v>
      </c>
      <c r="J24" s="26" t="s">
        <v>645</v>
      </c>
      <c r="K24" s="26" t="s">
        <v>645</v>
      </c>
      <c r="L24" s="26" t="s">
        <v>645</v>
      </c>
      <c r="M24" s="28">
        <f t="shared" si="0"/>
        <v>172880.46</v>
      </c>
    </row>
    <row r="25" spans="1:13" s="69" customFormat="1" ht="25.5" x14ac:dyDescent="0.25">
      <c r="A25" s="10">
        <v>18</v>
      </c>
      <c r="B25" s="7" t="s">
        <v>517</v>
      </c>
      <c r="C25" s="26" t="s">
        <v>645</v>
      </c>
      <c r="D25" s="26" t="s">
        <v>645</v>
      </c>
      <c r="E25" s="26" t="s">
        <v>645</v>
      </c>
      <c r="F25" s="26" t="s">
        <v>645</v>
      </c>
      <c r="G25" s="33">
        <v>265866</v>
      </c>
      <c r="H25" s="26" t="s">
        <v>645</v>
      </c>
      <c r="I25" s="26" t="s">
        <v>645</v>
      </c>
      <c r="J25" s="26" t="s">
        <v>645</v>
      </c>
      <c r="K25" s="26" t="s">
        <v>645</v>
      </c>
      <c r="L25" s="26" t="s">
        <v>645</v>
      </c>
      <c r="M25" s="28">
        <f t="shared" si="0"/>
        <v>265866</v>
      </c>
    </row>
    <row r="26" spans="1:13" s="69" customFormat="1" ht="51" x14ac:dyDescent="0.25">
      <c r="A26" s="9">
        <v>19</v>
      </c>
      <c r="B26" s="7" t="s">
        <v>542</v>
      </c>
      <c r="C26" s="33">
        <v>3122378.21</v>
      </c>
      <c r="D26" s="33">
        <v>1319735.8</v>
      </c>
      <c r="E26" s="33">
        <v>1493323.43</v>
      </c>
      <c r="F26" s="27">
        <v>1670857.58</v>
      </c>
      <c r="G26" s="27">
        <v>4620060.97</v>
      </c>
      <c r="H26" s="27">
        <v>2580333.17</v>
      </c>
      <c r="I26" s="27">
        <v>1027609.22</v>
      </c>
      <c r="J26" s="27">
        <v>290238.09000000003</v>
      </c>
      <c r="K26" s="27">
        <v>261896.72</v>
      </c>
      <c r="L26" s="27">
        <v>102540.12</v>
      </c>
      <c r="M26" s="28">
        <f t="shared" si="0"/>
        <v>16488973.309999999</v>
      </c>
    </row>
    <row r="27" spans="1:13" s="70" customFormat="1" ht="15.75" x14ac:dyDescent="0.25">
      <c r="A27" s="80" t="s">
        <v>657</v>
      </c>
      <c r="B27" s="80"/>
      <c r="C27" s="66">
        <f t="shared" ref="C27:M27" si="1">SUM(C8:C26)</f>
        <v>19744987.559999999</v>
      </c>
      <c r="D27" s="66">
        <f t="shared" si="1"/>
        <v>1319735.8</v>
      </c>
      <c r="E27" s="66">
        <f t="shared" si="1"/>
        <v>3110797.16</v>
      </c>
      <c r="F27" s="66">
        <f t="shared" si="1"/>
        <v>6537723.5</v>
      </c>
      <c r="G27" s="66">
        <f t="shared" si="1"/>
        <v>10650145.710000001</v>
      </c>
      <c r="H27" s="66">
        <f t="shared" si="1"/>
        <v>4330610.82</v>
      </c>
      <c r="I27" s="66">
        <f t="shared" si="1"/>
        <v>2374843.34</v>
      </c>
      <c r="J27" s="66">
        <f t="shared" si="1"/>
        <v>290238.09000000003</v>
      </c>
      <c r="K27" s="66">
        <f t="shared" si="1"/>
        <v>302525.96999999997</v>
      </c>
      <c r="L27" s="66">
        <f t="shared" si="1"/>
        <v>102540.12</v>
      </c>
      <c r="M27" s="66">
        <f t="shared" si="1"/>
        <v>48764148.070000008</v>
      </c>
    </row>
    <row r="28" spans="1:13" s="69" customFormat="1" x14ac:dyDescent="0.25">
      <c r="A28" s="71"/>
      <c r="B28" s="72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3" s="69" customFormat="1" x14ac:dyDescent="0.25">
      <c r="A29" s="71"/>
      <c r="B29" s="72"/>
      <c r="C29" s="29"/>
      <c r="D29" s="30"/>
      <c r="E29" s="30"/>
      <c r="F29" s="29"/>
      <c r="G29" s="30"/>
      <c r="H29" s="30"/>
      <c r="I29" s="29"/>
      <c r="J29" s="29"/>
      <c r="K29" s="29"/>
      <c r="L29" s="29"/>
    </row>
    <row r="30" spans="1:13" s="69" customFormat="1" ht="15" customHeight="1" x14ac:dyDescent="0.25">
      <c r="A30" s="81" t="s">
        <v>651</v>
      </c>
      <c r="B30" s="81"/>
      <c r="C30" s="81"/>
      <c r="D30" s="81"/>
      <c r="E30" s="81"/>
    </row>
    <row r="31" spans="1:13" s="69" customFormat="1" ht="30" x14ac:dyDescent="0.25">
      <c r="A31" s="65"/>
      <c r="B31" s="63" t="s">
        <v>647</v>
      </c>
      <c r="C31" s="63" t="s">
        <v>648</v>
      </c>
      <c r="D31" s="63" t="s">
        <v>649</v>
      </c>
      <c r="E31" s="63" t="s">
        <v>635</v>
      </c>
      <c r="H31" s="81" t="s">
        <v>652</v>
      </c>
      <c r="I31" s="81"/>
      <c r="J31" s="63" t="s">
        <v>653</v>
      </c>
    </row>
    <row r="32" spans="1:13" s="69" customFormat="1" ht="25.5" x14ac:dyDescent="0.25">
      <c r="A32" s="9">
        <v>1</v>
      </c>
      <c r="B32" s="7" t="s">
        <v>13</v>
      </c>
      <c r="C32" s="76">
        <v>1996056.8500000003</v>
      </c>
      <c r="D32" s="31" t="s">
        <v>645</v>
      </c>
      <c r="E32" s="28">
        <f>+C32</f>
        <v>1996056.8500000003</v>
      </c>
      <c r="H32" s="73" t="s">
        <v>654</v>
      </c>
      <c r="I32" s="73"/>
      <c r="J32" s="28">
        <f>+M27</f>
        <v>48764148.070000008</v>
      </c>
    </row>
    <row r="33" spans="1:12" s="69" customFormat="1" ht="25.5" x14ac:dyDescent="0.25">
      <c r="A33" s="10">
        <v>2</v>
      </c>
      <c r="B33" s="7" t="s">
        <v>9</v>
      </c>
      <c r="C33" s="32">
        <v>25139727.43</v>
      </c>
      <c r="D33" s="32">
        <v>2712929.28</v>
      </c>
      <c r="E33" s="28">
        <f>+C33+D33</f>
        <v>27852656.710000001</v>
      </c>
      <c r="H33" s="73" t="s">
        <v>655</v>
      </c>
      <c r="I33" s="73"/>
      <c r="J33" s="28">
        <f>+E34</f>
        <v>29848713.560000002</v>
      </c>
    </row>
    <row r="34" spans="1:12" s="70" customFormat="1" ht="15.75" x14ac:dyDescent="0.25">
      <c r="A34" s="80" t="s">
        <v>658</v>
      </c>
      <c r="B34" s="80"/>
      <c r="C34" s="66">
        <f>SUM(C32:C33)</f>
        <v>27135784.280000001</v>
      </c>
      <c r="D34" s="66">
        <f>SUM(D32:D33)</f>
        <v>2712929.28</v>
      </c>
      <c r="E34" s="66">
        <f>SUM(E32:E33)</f>
        <v>29848713.560000002</v>
      </c>
      <c r="F34" s="67"/>
      <c r="G34" s="68"/>
      <c r="H34" s="82" t="s">
        <v>656</v>
      </c>
      <c r="I34" s="82"/>
      <c r="J34" s="66">
        <f>SUM(J32:J33)</f>
        <v>78612861.63000001</v>
      </c>
      <c r="K34" s="67"/>
      <c r="L34" s="67"/>
    </row>
    <row r="37" spans="1:12" ht="15.75" x14ac:dyDescent="0.25">
      <c r="J37" s="77"/>
    </row>
  </sheetData>
  <mergeCells count="10">
    <mergeCell ref="A2:M2"/>
    <mergeCell ref="A3:M3"/>
    <mergeCell ref="A4:M4"/>
    <mergeCell ref="A1:M1"/>
    <mergeCell ref="A34:B34"/>
    <mergeCell ref="A30:E30"/>
    <mergeCell ref="H34:I34"/>
    <mergeCell ref="H31:I31"/>
    <mergeCell ref="A6:M6"/>
    <mergeCell ref="A27:B27"/>
  </mergeCells>
  <printOptions horizontalCentered="1"/>
  <pageMargins left="0.70866141732283472" right="0.70866141732283472" top="0.74803149606299213" bottom="0.74803149606299213" header="0.31496062992125984" footer="0.31496062992125984"/>
  <pageSetup scale="47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topLeftCell="A51" zoomScale="87" zoomScaleNormal="87" zoomScaleSheetLayoutView="160" workbookViewId="0">
      <selection activeCell="A61" sqref="A61:H61"/>
    </sheetView>
  </sheetViews>
  <sheetFormatPr baseColWidth="10" defaultColWidth="11.42578125" defaultRowHeight="12.75" x14ac:dyDescent="0.2"/>
  <cols>
    <col min="1" max="1" width="13" style="3" customWidth="1"/>
    <col min="2" max="2" width="70.28515625" style="4" customWidth="1"/>
    <col min="3" max="3" width="19.7109375" style="4" customWidth="1"/>
    <col min="4" max="4" width="17.42578125" style="4" customWidth="1"/>
    <col min="5" max="5" width="15.5703125" style="4" customWidth="1"/>
    <col min="6" max="6" width="17" style="4" customWidth="1"/>
    <col min="7" max="7" width="15" style="4" customWidth="1"/>
    <col min="8" max="8" width="15.28515625" style="25" customWidth="1"/>
    <col min="9" max="9" width="20" style="25" customWidth="1"/>
    <col min="10" max="10" width="11.42578125" style="25"/>
    <col min="11" max="11" width="54.42578125" style="25" customWidth="1"/>
    <col min="12" max="16384" width="11.42578125" style="25"/>
  </cols>
  <sheetData>
    <row r="1" spans="1:9" s="2" customFormat="1" x14ac:dyDescent="0.2">
      <c r="A1" s="21"/>
      <c r="B1" s="5"/>
      <c r="C1" s="5"/>
      <c r="D1" s="5"/>
      <c r="E1" s="5"/>
      <c r="F1" s="5"/>
      <c r="G1" s="5"/>
    </row>
    <row r="2" spans="1:9" s="2" customFormat="1" x14ac:dyDescent="0.2"/>
    <row r="3" spans="1:9" s="2" customFormat="1" ht="12.75" customHeight="1" x14ac:dyDescent="0.2">
      <c r="A3" s="79" t="s">
        <v>549</v>
      </c>
      <c r="B3" s="79"/>
      <c r="C3" s="79"/>
      <c r="D3" s="79"/>
      <c r="E3" s="79"/>
      <c r="F3" s="79"/>
      <c r="G3" s="79"/>
      <c r="H3" s="79"/>
      <c r="I3" s="79"/>
    </row>
    <row r="4" spans="1:9" s="2" customFormat="1" ht="15" customHeight="1" x14ac:dyDescent="0.2">
      <c r="A4" s="79" t="s">
        <v>659</v>
      </c>
      <c r="B4" s="79"/>
      <c r="C4" s="79"/>
      <c r="D4" s="79"/>
      <c r="E4" s="79"/>
      <c r="F4" s="79"/>
      <c r="G4" s="79"/>
      <c r="H4" s="79"/>
      <c r="I4" s="79"/>
    </row>
    <row r="5" spans="1:9" s="2" customFormat="1" ht="15.75" x14ac:dyDescent="0.2">
      <c r="A5" s="79" t="s">
        <v>553</v>
      </c>
      <c r="B5" s="79"/>
      <c r="C5" s="79"/>
      <c r="D5" s="79"/>
      <c r="E5" s="79"/>
      <c r="F5" s="79"/>
      <c r="G5" s="79"/>
      <c r="H5" s="79"/>
      <c r="I5" s="79"/>
    </row>
    <row r="6" spans="1:9" s="2" customFormat="1" ht="15" customHeight="1" x14ac:dyDescent="0.2">
      <c r="A6" s="79" t="s">
        <v>650</v>
      </c>
      <c r="B6" s="79"/>
      <c r="C6" s="79"/>
      <c r="D6" s="79"/>
      <c r="E6" s="79"/>
      <c r="F6" s="79"/>
      <c r="G6" s="79"/>
      <c r="H6" s="79"/>
      <c r="I6" s="79"/>
    </row>
    <row r="7" spans="1:9" s="15" customFormat="1" ht="14.25" x14ac:dyDescent="0.2">
      <c r="B7" s="16"/>
      <c r="C7" s="16"/>
      <c r="D7" s="16"/>
      <c r="F7" s="14" t="s">
        <v>548</v>
      </c>
      <c r="G7" s="17"/>
      <c r="H7" s="17"/>
    </row>
    <row r="8" spans="1:9" s="15" customFormat="1" ht="15" x14ac:dyDescent="0.25">
      <c r="A8" s="23" t="s">
        <v>543</v>
      </c>
      <c r="B8" s="16"/>
      <c r="C8" s="16"/>
      <c r="D8" s="16"/>
      <c r="E8" s="18"/>
      <c r="F8" s="18"/>
      <c r="G8" s="18"/>
    </row>
    <row r="9" spans="1:9" s="15" customFormat="1" ht="14.25" x14ac:dyDescent="0.2">
      <c r="A9" s="13" t="s">
        <v>544</v>
      </c>
      <c r="B9" s="19"/>
      <c r="C9" s="16"/>
      <c r="D9" s="16"/>
      <c r="E9" s="18"/>
      <c r="F9" s="18"/>
      <c r="G9" s="18"/>
    </row>
    <row r="10" spans="1:9" s="15" customFormat="1" ht="14.25" x14ac:dyDescent="0.2">
      <c r="A10" s="13" t="s">
        <v>545</v>
      </c>
      <c r="B10" s="20"/>
      <c r="C10" s="16"/>
      <c r="D10" s="16"/>
      <c r="E10" s="18"/>
      <c r="F10" s="18"/>
      <c r="G10" s="18"/>
    </row>
    <row r="11" spans="1:9" s="15" customFormat="1" ht="14.25" x14ac:dyDescent="0.2">
      <c r="A11" s="13" t="s">
        <v>546</v>
      </c>
      <c r="B11" s="20"/>
      <c r="C11" s="16"/>
      <c r="D11" s="16"/>
      <c r="E11" s="18"/>
      <c r="F11" s="18"/>
      <c r="G11" s="18"/>
    </row>
    <row r="12" spans="1:9" s="15" customFormat="1" ht="28.5" x14ac:dyDescent="0.2">
      <c r="A12" s="24" t="s">
        <v>547</v>
      </c>
      <c r="B12" s="20"/>
      <c r="C12" s="16"/>
      <c r="D12" s="16"/>
      <c r="E12" s="18"/>
      <c r="F12" s="18"/>
      <c r="G12" s="18"/>
    </row>
    <row r="13" spans="1:9" s="18" customFormat="1" ht="14.25" x14ac:dyDescent="0.2">
      <c r="A13" s="16"/>
    </row>
    <row r="14" spans="1:9" s="50" customFormat="1" ht="15.75" x14ac:dyDescent="0.25">
      <c r="A14" s="57" t="s">
        <v>557</v>
      </c>
      <c r="B14" s="87" t="s">
        <v>1549</v>
      </c>
      <c r="C14" s="88"/>
      <c r="D14" s="88"/>
      <c r="E14" s="88"/>
      <c r="F14" s="88"/>
      <c r="G14" s="88"/>
      <c r="H14" s="88"/>
      <c r="I14" s="89"/>
    </row>
    <row r="15" spans="1:9" s="51" customFormat="1" ht="30" customHeight="1" x14ac:dyDescent="0.25">
      <c r="A15" s="58" t="s">
        <v>1550</v>
      </c>
      <c r="B15" s="59" t="s">
        <v>537</v>
      </c>
      <c r="C15" s="58" t="s">
        <v>554</v>
      </c>
      <c r="D15" s="58" t="s">
        <v>555</v>
      </c>
      <c r="E15" s="90" t="s">
        <v>660</v>
      </c>
      <c r="F15" s="90" t="s">
        <v>641</v>
      </c>
      <c r="G15" s="90" t="s">
        <v>644</v>
      </c>
      <c r="H15" s="90" t="s">
        <v>642</v>
      </c>
      <c r="I15" s="90" t="s">
        <v>643</v>
      </c>
    </row>
    <row r="16" spans="1:9" s="51" customFormat="1" ht="15" x14ac:dyDescent="0.25">
      <c r="A16" s="60" t="s">
        <v>639</v>
      </c>
      <c r="B16" s="60" t="s">
        <v>640</v>
      </c>
      <c r="C16" s="61">
        <v>16251.7</v>
      </c>
      <c r="D16" s="62">
        <v>40629.25</v>
      </c>
      <c r="E16" s="91"/>
      <c r="F16" s="91"/>
      <c r="G16" s="91"/>
      <c r="H16" s="91"/>
      <c r="I16" s="91"/>
    </row>
    <row r="17" spans="1:9" s="51" customFormat="1" ht="35.1" customHeight="1" x14ac:dyDescent="0.25">
      <c r="A17" s="34" t="s">
        <v>670</v>
      </c>
      <c r="B17" s="48" t="s">
        <v>6</v>
      </c>
      <c r="C17" s="36"/>
      <c r="D17" s="36"/>
      <c r="E17" s="37">
        <v>4</v>
      </c>
      <c r="F17" s="38"/>
      <c r="G17" s="52"/>
      <c r="H17" s="53">
        <f t="shared" ref="H17:H20" si="0">+F17+G17</f>
        <v>0</v>
      </c>
      <c r="I17" s="53">
        <f t="shared" ref="I17:I20" si="1">+E17*F17</f>
        <v>0</v>
      </c>
    </row>
    <row r="18" spans="1:9" s="51" customFormat="1" ht="35.1" customHeight="1" x14ac:dyDescent="0.25">
      <c r="A18" s="34" t="s">
        <v>672</v>
      </c>
      <c r="B18" s="48" t="s">
        <v>40</v>
      </c>
      <c r="C18" s="36"/>
      <c r="D18" s="36"/>
      <c r="E18" s="37">
        <v>4</v>
      </c>
      <c r="F18" s="38"/>
      <c r="G18" s="52"/>
      <c r="H18" s="53">
        <f t="shared" si="0"/>
        <v>0</v>
      </c>
      <c r="I18" s="53">
        <f t="shared" si="1"/>
        <v>0</v>
      </c>
    </row>
    <row r="19" spans="1:9" s="51" customFormat="1" ht="35.1" customHeight="1" x14ac:dyDescent="0.25">
      <c r="A19" s="34" t="s">
        <v>673</v>
      </c>
      <c r="B19" s="48" t="s">
        <v>289</v>
      </c>
      <c r="C19" s="36"/>
      <c r="D19" s="36"/>
      <c r="E19" s="37">
        <v>4</v>
      </c>
      <c r="F19" s="38"/>
      <c r="G19" s="52"/>
      <c r="H19" s="53">
        <f t="shared" si="0"/>
        <v>0</v>
      </c>
      <c r="I19" s="53">
        <f t="shared" si="1"/>
        <v>0</v>
      </c>
    </row>
    <row r="20" spans="1:9" s="51" customFormat="1" ht="35.1" customHeight="1" x14ac:dyDescent="0.25">
      <c r="A20" s="34" t="s">
        <v>674</v>
      </c>
      <c r="B20" s="48" t="s">
        <v>290</v>
      </c>
      <c r="C20" s="36"/>
      <c r="D20" s="36"/>
      <c r="E20" s="37">
        <v>5</v>
      </c>
      <c r="F20" s="38"/>
      <c r="G20" s="52"/>
      <c r="H20" s="53">
        <f t="shared" si="0"/>
        <v>0</v>
      </c>
      <c r="I20" s="53">
        <f t="shared" si="1"/>
        <v>0</v>
      </c>
    </row>
    <row r="21" spans="1:9" s="55" customFormat="1" ht="15" customHeight="1" x14ac:dyDescent="0.25">
      <c r="A21" s="83" t="s">
        <v>1551</v>
      </c>
      <c r="B21" s="84"/>
      <c r="C21" s="84"/>
      <c r="D21" s="84"/>
      <c r="E21" s="84"/>
      <c r="F21" s="84"/>
      <c r="G21" s="84"/>
      <c r="H21" s="85"/>
      <c r="I21" s="56">
        <f>SUM(I17:I20)</f>
        <v>0</v>
      </c>
    </row>
    <row r="22" spans="1:9" s="51" customFormat="1" ht="30" customHeight="1" x14ac:dyDescent="0.25">
      <c r="A22" s="58" t="s">
        <v>1598</v>
      </c>
      <c r="B22" s="59" t="s">
        <v>542</v>
      </c>
      <c r="C22" s="58" t="s">
        <v>554</v>
      </c>
      <c r="D22" s="58" t="s">
        <v>555</v>
      </c>
      <c r="E22" s="90" t="s">
        <v>660</v>
      </c>
      <c r="F22" s="90" t="s">
        <v>641</v>
      </c>
      <c r="G22" s="90" t="s">
        <v>644</v>
      </c>
      <c r="H22" s="90" t="s">
        <v>642</v>
      </c>
      <c r="I22" s="90" t="s">
        <v>643</v>
      </c>
    </row>
    <row r="23" spans="1:9" s="51" customFormat="1" ht="15" x14ac:dyDescent="0.25">
      <c r="A23" s="60" t="s">
        <v>639</v>
      </c>
      <c r="B23" s="60" t="s">
        <v>640</v>
      </c>
      <c r="C23" s="62">
        <v>104758.68800000001</v>
      </c>
      <c r="D23" s="62">
        <v>261896.72</v>
      </c>
      <c r="E23" s="91"/>
      <c r="F23" s="91"/>
      <c r="G23" s="91"/>
      <c r="H23" s="91"/>
      <c r="I23" s="91"/>
    </row>
    <row r="24" spans="1:9" s="54" customFormat="1" ht="28.5" customHeight="1" x14ac:dyDescent="0.25">
      <c r="A24" s="34" t="s">
        <v>1236</v>
      </c>
      <c r="B24" s="48" t="s">
        <v>3</v>
      </c>
      <c r="C24" s="36"/>
      <c r="D24" s="36"/>
      <c r="E24" s="37">
        <v>7</v>
      </c>
      <c r="F24" s="38"/>
      <c r="G24" s="52"/>
      <c r="H24" s="53">
        <f t="shared" ref="H24:H59" si="2">+F24+G24</f>
        <v>0</v>
      </c>
      <c r="I24" s="53">
        <f t="shared" ref="I24:I59" si="3">+E24*F24</f>
        <v>0</v>
      </c>
    </row>
    <row r="25" spans="1:9" s="54" customFormat="1" ht="28.5" customHeight="1" x14ac:dyDescent="0.25">
      <c r="A25" s="34" t="s">
        <v>1237</v>
      </c>
      <c r="B25" s="48" t="s">
        <v>398</v>
      </c>
      <c r="C25" s="36"/>
      <c r="D25" s="36"/>
      <c r="E25" s="37">
        <v>6</v>
      </c>
      <c r="F25" s="38"/>
      <c r="G25" s="52"/>
      <c r="H25" s="53">
        <f t="shared" si="2"/>
        <v>0</v>
      </c>
      <c r="I25" s="53">
        <f t="shared" si="3"/>
        <v>0</v>
      </c>
    </row>
    <row r="26" spans="1:9" s="54" customFormat="1" ht="28.5" customHeight="1" x14ac:dyDescent="0.25">
      <c r="A26" s="34" t="s">
        <v>1238</v>
      </c>
      <c r="B26" s="48" t="s">
        <v>401</v>
      </c>
      <c r="C26" s="36"/>
      <c r="D26" s="36"/>
      <c r="E26" s="37">
        <v>140</v>
      </c>
      <c r="F26" s="38"/>
      <c r="G26" s="52"/>
      <c r="H26" s="53">
        <f t="shared" si="2"/>
        <v>0</v>
      </c>
      <c r="I26" s="53">
        <f t="shared" si="3"/>
        <v>0</v>
      </c>
    </row>
    <row r="27" spans="1:9" s="54" customFormat="1" ht="28.5" customHeight="1" x14ac:dyDescent="0.25">
      <c r="A27" s="34" t="s">
        <v>1239</v>
      </c>
      <c r="B27" s="48" t="s">
        <v>1240</v>
      </c>
      <c r="C27" s="36"/>
      <c r="D27" s="36"/>
      <c r="E27" s="37">
        <v>7</v>
      </c>
      <c r="F27" s="38"/>
      <c r="G27" s="52"/>
      <c r="H27" s="53">
        <f t="shared" si="2"/>
        <v>0</v>
      </c>
      <c r="I27" s="53">
        <f t="shared" si="3"/>
        <v>0</v>
      </c>
    </row>
    <row r="28" spans="1:9" s="54" customFormat="1" ht="28.5" customHeight="1" x14ac:dyDescent="0.25">
      <c r="A28" s="34" t="s">
        <v>1241</v>
      </c>
      <c r="B28" s="48" t="s">
        <v>1242</v>
      </c>
      <c r="C28" s="36"/>
      <c r="D28" s="36"/>
      <c r="E28" s="37">
        <v>4</v>
      </c>
      <c r="F28" s="38"/>
      <c r="G28" s="52"/>
      <c r="H28" s="53">
        <f t="shared" si="2"/>
        <v>0</v>
      </c>
      <c r="I28" s="53">
        <f t="shared" si="3"/>
        <v>0</v>
      </c>
    </row>
    <row r="29" spans="1:9" s="54" customFormat="1" ht="28.5" customHeight="1" x14ac:dyDescent="0.25">
      <c r="A29" s="34" t="s">
        <v>1243</v>
      </c>
      <c r="B29" s="48" t="s">
        <v>1244</v>
      </c>
      <c r="C29" s="36"/>
      <c r="D29" s="36"/>
      <c r="E29" s="37">
        <v>6</v>
      </c>
      <c r="F29" s="38"/>
      <c r="G29" s="52"/>
      <c r="H29" s="53">
        <f t="shared" si="2"/>
        <v>0</v>
      </c>
      <c r="I29" s="53">
        <f t="shared" si="3"/>
        <v>0</v>
      </c>
    </row>
    <row r="30" spans="1:9" s="54" customFormat="1" ht="28.5" customHeight="1" x14ac:dyDescent="0.25">
      <c r="A30" s="34" t="s">
        <v>1245</v>
      </c>
      <c r="B30" s="48" t="s">
        <v>1246</v>
      </c>
      <c r="C30" s="36"/>
      <c r="D30" s="36"/>
      <c r="E30" s="37">
        <v>6</v>
      </c>
      <c r="F30" s="38"/>
      <c r="G30" s="52"/>
      <c r="H30" s="53">
        <f t="shared" si="2"/>
        <v>0</v>
      </c>
      <c r="I30" s="53">
        <f t="shared" si="3"/>
        <v>0</v>
      </c>
    </row>
    <row r="31" spans="1:9" s="54" customFormat="1" ht="28.5" customHeight="1" x14ac:dyDescent="0.25">
      <c r="A31" s="34" t="s">
        <v>1247</v>
      </c>
      <c r="B31" s="48" t="s">
        <v>1248</v>
      </c>
      <c r="C31" s="36"/>
      <c r="D31" s="36"/>
      <c r="E31" s="37">
        <v>15</v>
      </c>
      <c r="F31" s="38"/>
      <c r="G31" s="52"/>
      <c r="H31" s="53">
        <f t="shared" si="2"/>
        <v>0</v>
      </c>
      <c r="I31" s="53">
        <f t="shared" si="3"/>
        <v>0</v>
      </c>
    </row>
    <row r="32" spans="1:9" s="54" customFormat="1" ht="28.5" customHeight="1" x14ac:dyDescent="0.25">
      <c r="A32" s="34" t="s">
        <v>1249</v>
      </c>
      <c r="B32" s="48" t="s">
        <v>1250</v>
      </c>
      <c r="C32" s="36"/>
      <c r="D32" s="36"/>
      <c r="E32" s="37">
        <v>57</v>
      </c>
      <c r="F32" s="38"/>
      <c r="G32" s="52"/>
      <c r="H32" s="53">
        <f t="shared" si="2"/>
        <v>0</v>
      </c>
      <c r="I32" s="53">
        <f t="shared" si="3"/>
        <v>0</v>
      </c>
    </row>
    <row r="33" spans="1:9" s="54" customFormat="1" ht="28.5" customHeight="1" x14ac:dyDescent="0.25">
      <c r="A33" s="34" t="s">
        <v>1351</v>
      </c>
      <c r="B33" s="48" t="s">
        <v>1471</v>
      </c>
      <c r="C33" s="36"/>
      <c r="D33" s="36"/>
      <c r="E33" s="37">
        <v>4</v>
      </c>
      <c r="F33" s="38"/>
      <c r="G33" s="52"/>
      <c r="H33" s="53">
        <f t="shared" si="2"/>
        <v>0</v>
      </c>
      <c r="I33" s="53">
        <f t="shared" si="3"/>
        <v>0</v>
      </c>
    </row>
    <row r="34" spans="1:9" s="54" customFormat="1" ht="28.5" customHeight="1" x14ac:dyDescent="0.25">
      <c r="A34" s="34" t="s">
        <v>1263</v>
      </c>
      <c r="B34" s="48" t="s">
        <v>1264</v>
      </c>
      <c r="C34" s="36"/>
      <c r="D34" s="36"/>
      <c r="E34" s="37">
        <v>4</v>
      </c>
      <c r="F34" s="38"/>
      <c r="G34" s="52"/>
      <c r="H34" s="53">
        <f t="shared" si="2"/>
        <v>0</v>
      </c>
      <c r="I34" s="53">
        <f t="shared" si="3"/>
        <v>0</v>
      </c>
    </row>
    <row r="35" spans="1:9" s="54" customFormat="1" ht="28.5" customHeight="1" x14ac:dyDescent="0.25">
      <c r="A35" s="34" t="s">
        <v>1271</v>
      </c>
      <c r="B35" s="48" t="s">
        <v>1272</v>
      </c>
      <c r="C35" s="36"/>
      <c r="D35" s="36"/>
      <c r="E35" s="37">
        <v>54</v>
      </c>
      <c r="F35" s="38"/>
      <c r="G35" s="52"/>
      <c r="H35" s="53">
        <f t="shared" si="2"/>
        <v>0</v>
      </c>
      <c r="I35" s="53">
        <f t="shared" si="3"/>
        <v>0</v>
      </c>
    </row>
    <row r="36" spans="1:9" s="54" customFormat="1" ht="28.5" customHeight="1" x14ac:dyDescent="0.25">
      <c r="A36" s="34" t="s">
        <v>1281</v>
      </c>
      <c r="B36" s="48" t="s">
        <v>1282</v>
      </c>
      <c r="C36" s="36"/>
      <c r="D36" s="36"/>
      <c r="E36" s="37">
        <v>9</v>
      </c>
      <c r="F36" s="38"/>
      <c r="G36" s="52"/>
      <c r="H36" s="53">
        <f t="shared" si="2"/>
        <v>0</v>
      </c>
      <c r="I36" s="53">
        <f t="shared" si="3"/>
        <v>0</v>
      </c>
    </row>
    <row r="37" spans="1:9" s="54" customFormat="1" ht="28.5" customHeight="1" x14ac:dyDescent="0.25">
      <c r="A37" s="34" t="s">
        <v>1289</v>
      </c>
      <c r="B37" s="48" t="s">
        <v>1290</v>
      </c>
      <c r="C37" s="36"/>
      <c r="D37" s="36"/>
      <c r="E37" s="37">
        <v>15</v>
      </c>
      <c r="F37" s="38"/>
      <c r="G37" s="52"/>
      <c r="H37" s="53">
        <f t="shared" si="2"/>
        <v>0</v>
      </c>
      <c r="I37" s="53">
        <f t="shared" si="3"/>
        <v>0</v>
      </c>
    </row>
    <row r="38" spans="1:9" s="54" customFormat="1" ht="28.5" customHeight="1" x14ac:dyDescent="0.25">
      <c r="A38" s="34" t="s">
        <v>1474</v>
      </c>
      <c r="B38" s="48" t="s">
        <v>1475</v>
      </c>
      <c r="C38" s="36"/>
      <c r="D38" s="36"/>
      <c r="E38" s="37">
        <v>2</v>
      </c>
      <c r="F38" s="38"/>
      <c r="G38" s="52"/>
      <c r="H38" s="53">
        <f t="shared" si="2"/>
        <v>0</v>
      </c>
      <c r="I38" s="53">
        <f t="shared" si="3"/>
        <v>0</v>
      </c>
    </row>
    <row r="39" spans="1:9" s="54" customFormat="1" ht="28.5" customHeight="1" x14ac:dyDescent="0.25">
      <c r="A39" s="34" t="s">
        <v>1293</v>
      </c>
      <c r="B39" s="48" t="s">
        <v>1294</v>
      </c>
      <c r="C39" s="36"/>
      <c r="D39" s="36"/>
      <c r="E39" s="37">
        <v>140</v>
      </c>
      <c r="F39" s="38"/>
      <c r="G39" s="52"/>
      <c r="H39" s="53">
        <f t="shared" si="2"/>
        <v>0</v>
      </c>
      <c r="I39" s="53">
        <f t="shared" si="3"/>
        <v>0</v>
      </c>
    </row>
    <row r="40" spans="1:9" s="54" customFormat="1" ht="28.5" customHeight="1" x14ac:dyDescent="0.25">
      <c r="A40" s="34" t="s">
        <v>1297</v>
      </c>
      <c r="B40" s="48" t="s">
        <v>1298</v>
      </c>
      <c r="C40" s="36"/>
      <c r="D40" s="36"/>
      <c r="E40" s="37">
        <v>12</v>
      </c>
      <c r="F40" s="38"/>
      <c r="G40" s="52"/>
      <c r="H40" s="53">
        <f t="shared" si="2"/>
        <v>0</v>
      </c>
      <c r="I40" s="53">
        <f t="shared" si="3"/>
        <v>0</v>
      </c>
    </row>
    <row r="41" spans="1:9" s="54" customFormat="1" ht="28.5" customHeight="1" x14ac:dyDescent="0.25">
      <c r="A41" s="34" t="s">
        <v>1301</v>
      </c>
      <c r="B41" s="48" t="s">
        <v>1302</v>
      </c>
      <c r="C41" s="36"/>
      <c r="D41" s="36"/>
      <c r="E41" s="37">
        <v>73</v>
      </c>
      <c r="F41" s="38"/>
      <c r="G41" s="52"/>
      <c r="H41" s="53">
        <f t="shared" si="2"/>
        <v>0</v>
      </c>
      <c r="I41" s="53">
        <f t="shared" si="3"/>
        <v>0</v>
      </c>
    </row>
    <row r="42" spans="1:9" s="54" customFormat="1" ht="28.5" customHeight="1" x14ac:dyDescent="0.25">
      <c r="A42" s="34" t="s">
        <v>1303</v>
      </c>
      <c r="B42" s="48" t="s">
        <v>1304</v>
      </c>
      <c r="C42" s="36"/>
      <c r="D42" s="36"/>
      <c r="E42" s="37">
        <v>7</v>
      </c>
      <c r="F42" s="38"/>
      <c r="G42" s="52"/>
      <c r="H42" s="53">
        <f t="shared" si="2"/>
        <v>0</v>
      </c>
      <c r="I42" s="53">
        <f t="shared" si="3"/>
        <v>0</v>
      </c>
    </row>
    <row r="43" spans="1:9" s="54" customFormat="1" ht="28.5" customHeight="1" x14ac:dyDescent="0.25">
      <c r="A43" s="34" t="s">
        <v>1357</v>
      </c>
      <c r="B43" s="48" t="s">
        <v>1480</v>
      </c>
      <c r="C43" s="36"/>
      <c r="D43" s="36"/>
      <c r="E43" s="37">
        <v>7</v>
      </c>
      <c r="F43" s="38"/>
      <c r="G43" s="52"/>
      <c r="H43" s="53">
        <f t="shared" si="2"/>
        <v>0</v>
      </c>
      <c r="I43" s="53">
        <f t="shared" si="3"/>
        <v>0</v>
      </c>
    </row>
    <row r="44" spans="1:9" s="54" customFormat="1" ht="28.5" customHeight="1" x14ac:dyDescent="0.25">
      <c r="A44" s="34" t="s">
        <v>1307</v>
      </c>
      <c r="B44" s="48" t="s">
        <v>1308</v>
      </c>
      <c r="C44" s="36"/>
      <c r="D44" s="36"/>
      <c r="E44" s="37">
        <v>6</v>
      </c>
      <c r="F44" s="38"/>
      <c r="G44" s="52"/>
      <c r="H44" s="53">
        <f t="shared" si="2"/>
        <v>0</v>
      </c>
      <c r="I44" s="53">
        <f t="shared" si="3"/>
        <v>0</v>
      </c>
    </row>
    <row r="45" spans="1:9" s="54" customFormat="1" ht="28.5" customHeight="1" x14ac:dyDescent="0.25">
      <c r="A45" s="34" t="s">
        <v>1309</v>
      </c>
      <c r="B45" s="48" t="s">
        <v>1310</v>
      </c>
      <c r="C45" s="36"/>
      <c r="D45" s="36"/>
      <c r="E45" s="37">
        <v>6</v>
      </c>
      <c r="F45" s="38"/>
      <c r="G45" s="52"/>
      <c r="H45" s="53">
        <f t="shared" si="2"/>
        <v>0</v>
      </c>
      <c r="I45" s="53">
        <f t="shared" si="3"/>
        <v>0</v>
      </c>
    </row>
    <row r="46" spans="1:9" s="54" customFormat="1" ht="28.5" customHeight="1" x14ac:dyDescent="0.25">
      <c r="A46" s="34" t="s">
        <v>1311</v>
      </c>
      <c r="B46" s="48" t="s">
        <v>1312</v>
      </c>
      <c r="C46" s="36"/>
      <c r="D46" s="36"/>
      <c r="E46" s="37">
        <v>6</v>
      </c>
      <c r="F46" s="38"/>
      <c r="G46" s="52"/>
      <c r="H46" s="53">
        <f t="shared" si="2"/>
        <v>0</v>
      </c>
      <c r="I46" s="53">
        <f t="shared" si="3"/>
        <v>0</v>
      </c>
    </row>
    <row r="47" spans="1:9" s="54" customFormat="1" ht="28.5" customHeight="1" x14ac:dyDescent="0.25">
      <c r="A47" s="34" t="s">
        <v>1313</v>
      </c>
      <c r="B47" s="48" t="s">
        <v>1314</v>
      </c>
      <c r="C47" s="36"/>
      <c r="D47" s="36"/>
      <c r="E47" s="37">
        <v>6</v>
      </c>
      <c r="F47" s="38"/>
      <c r="G47" s="52"/>
      <c r="H47" s="53">
        <f t="shared" si="2"/>
        <v>0</v>
      </c>
      <c r="I47" s="53">
        <f t="shared" si="3"/>
        <v>0</v>
      </c>
    </row>
    <row r="48" spans="1:9" s="54" customFormat="1" ht="28.5" customHeight="1" x14ac:dyDescent="0.25">
      <c r="A48" s="34" t="s">
        <v>1315</v>
      </c>
      <c r="B48" s="48" t="s">
        <v>1316</v>
      </c>
      <c r="C48" s="36"/>
      <c r="D48" s="36"/>
      <c r="E48" s="37">
        <v>36</v>
      </c>
      <c r="F48" s="38"/>
      <c r="G48" s="52"/>
      <c r="H48" s="53">
        <f t="shared" si="2"/>
        <v>0</v>
      </c>
      <c r="I48" s="53">
        <f t="shared" si="3"/>
        <v>0</v>
      </c>
    </row>
    <row r="49" spans="1:9" s="54" customFormat="1" ht="28.5" customHeight="1" x14ac:dyDescent="0.25">
      <c r="A49" s="34" t="s">
        <v>1319</v>
      </c>
      <c r="B49" s="48" t="s">
        <v>1320</v>
      </c>
      <c r="C49" s="36"/>
      <c r="D49" s="36"/>
      <c r="E49" s="37">
        <v>6</v>
      </c>
      <c r="F49" s="38"/>
      <c r="G49" s="52"/>
      <c r="H49" s="53">
        <f t="shared" si="2"/>
        <v>0</v>
      </c>
      <c r="I49" s="53">
        <f t="shared" si="3"/>
        <v>0</v>
      </c>
    </row>
    <row r="50" spans="1:9" s="54" customFormat="1" ht="28.5" customHeight="1" x14ac:dyDescent="0.25">
      <c r="A50" s="34" t="s">
        <v>1321</v>
      </c>
      <c r="B50" s="48" t="s">
        <v>1322</v>
      </c>
      <c r="C50" s="36"/>
      <c r="D50" s="36"/>
      <c r="E50" s="37">
        <v>36</v>
      </c>
      <c r="F50" s="38"/>
      <c r="G50" s="52"/>
      <c r="H50" s="53">
        <f t="shared" si="2"/>
        <v>0</v>
      </c>
      <c r="I50" s="53">
        <f t="shared" si="3"/>
        <v>0</v>
      </c>
    </row>
    <row r="51" spans="1:9" s="54" customFormat="1" ht="28.5" customHeight="1" x14ac:dyDescent="0.25">
      <c r="A51" s="34" t="s">
        <v>1483</v>
      </c>
      <c r="B51" s="48" t="s">
        <v>1484</v>
      </c>
      <c r="C51" s="36"/>
      <c r="D51" s="36"/>
      <c r="E51" s="37">
        <v>3</v>
      </c>
      <c r="F51" s="38"/>
      <c r="G51" s="52"/>
      <c r="H51" s="53">
        <f t="shared" si="2"/>
        <v>0</v>
      </c>
      <c r="I51" s="53">
        <f t="shared" si="3"/>
        <v>0</v>
      </c>
    </row>
    <row r="52" spans="1:9" s="54" customFormat="1" ht="28.5" customHeight="1" x14ac:dyDescent="0.25">
      <c r="A52" s="34" t="s">
        <v>1547</v>
      </c>
      <c r="B52" s="48" t="s">
        <v>1548</v>
      </c>
      <c r="C52" s="36"/>
      <c r="D52" s="36"/>
      <c r="E52" s="37">
        <v>4</v>
      </c>
      <c r="F52" s="38"/>
      <c r="G52" s="52"/>
      <c r="H52" s="53">
        <f t="shared" si="2"/>
        <v>0</v>
      </c>
      <c r="I52" s="53">
        <f t="shared" si="3"/>
        <v>0</v>
      </c>
    </row>
    <row r="53" spans="1:9" s="54" customFormat="1" ht="28.5" customHeight="1" x14ac:dyDescent="0.25">
      <c r="A53" s="34" t="s">
        <v>1327</v>
      </c>
      <c r="B53" s="48" t="s">
        <v>1328</v>
      </c>
      <c r="C53" s="36"/>
      <c r="D53" s="36"/>
      <c r="E53" s="37">
        <v>1</v>
      </c>
      <c r="F53" s="38"/>
      <c r="G53" s="52"/>
      <c r="H53" s="53">
        <f t="shared" si="2"/>
        <v>0</v>
      </c>
      <c r="I53" s="53">
        <f t="shared" si="3"/>
        <v>0</v>
      </c>
    </row>
    <row r="54" spans="1:9" s="54" customFormat="1" ht="28.5" customHeight="1" x14ac:dyDescent="0.25">
      <c r="A54" s="34" t="s">
        <v>1349</v>
      </c>
      <c r="B54" s="48" t="s">
        <v>1485</v>
      </c>
      <c r="C54" s="36"/>
      <c r="D54" s="36"/>
      <c r="E54" s="37">
        <v>1</v>
      </c>
      <c r="F54" s="38"/>
      <c r="G54" s="52"/>
      <c r="H54" s="53">
        <f t="shared" si="2"/>
        <v>0</v>
      </c>
      <c r="I54" s="53">
        <f t="shared" si="3"/>
        <v>0</v>
      </c>
    </row>
    <row r="55" spans="1:9" s="54" customFormat="1" ht="28.5" customHeight="1" x14ac:dyDescent="0.25">
      <c r="A55" s="34" t="s">
        <v>1343</v>
      </c>
      <c r="B55" s="48" t="s">
        <v>1344</v>
      </c>
      <c r="C55" s="36"/>
      <c r="D55" s="36"/>
      <c r="E55" s="37">
        <v>6</v>
      </c>
      <c r="F55" s="38"/>
      <c r="G55" s="52"/>
      <c r="H55" s="53">
        <f t="shared" si="2"/>
        <v>0</v>
      </c>
      <c r="I55" s="53">
        <f t="shared" si="3"/>
        <v>0</v>
      </c>
    </row>
    <row r="56" spans="1:9" s="54" customFormat="1" ht="28.5" customHeight="1" x14ac:dyDescent="0.25">
      <c r="A56" s="34" t="s">
        <v>1299</v>
      </c>
      <c r="B56" s="48" t="s">
        <v>403</v>
      </c>
      <c r="C56" s="36"/>
      <c r="D56" s="36"/>
      <c r="E56" s="37">
        <v>4</v>
      </c>
      <c r="F56" s="38"/>
      <c r="G56" s="52"/>
      <c r="H56" s="53">
        <f t="shared" si="2"/>
        <v>0</v>
      </c>
      <c r="I56" s="53">
        <f t="shared" si="3"/>
        <v>0</v>
      </c>
    </row>
    <row r="57" spans="1:9" s="54" customFormat="1" ht="28.5" customHeight="1" x14ac:dyDescent="0.25">
      <c r="A57" s="34" t="s">
        <v>1291</v>
      </c>
      <c r="B57" s="48" t="s">
        <v>388</v>
      </c>
      <c r="C57" s="36"/>
      <c r="D57" s="36"/>
      <c r="E57" s="37">
        <v>2</v>
      </c>
      <c r="F57" s="38"/>
      <c r="G57" s="52"/>
      <c r="H57" s="53">
        <f t="shared" si="2"/>
        <v>0</v>
      </c>
      <c r="I57" s="53">
        <f t="shared" si="3"/>
        <v>0</v>
      </c>
    </row>
    <row r="58" spans="1:9" s="54" customFormat="1" ht="28.5" customHeight="1" x14ac:dyDescent="0.25">
      <c r="A58" s="34" t="s">
        <v>1277</v>
      </c>
      <c r="B58" s="48" t="s">
        <v>399</v>
      </c>
      <c r="C58" s="36"/>
      <c r="D58" s="36"/>
      <c r="E58" s="37">
        <v>1</v>
      </c>
      <c r="F58" s="38"/>
      <c r="G58" s="52"/>
      <c r="H58" s="53">
        <f t="shared" si="2"/>
        <v>0</v>
      </c>
      <c r="I58" s="53">
        <f t="shared" si="3"/>
        <v>0</v>
      </c>
    </row>
    <row r="59" spans="1:9" s="54" customFormat="1" ht="28.5" customHeight="1" x14ac:dyDescent="0.25">
      <c r="A59" s="34" t="s">
        <v>1323</v>
      </c>
      <c r="B59" s="48" t="s">
        <v>393</v>
      </c>
      <c r="C59" s="36"/>
      <c r="D59" s="36"/>
      <c r="E59" s="37">
        <v>2</v>
      </c>
      <c r="F59" s="38"/>
      <c r="G59" s="52"/>
      <c r="H59" s="53">
        <f t="shared" si="2"/>
        <v>0</v>
      </c>
      <c r="I59" s="53">
        <f t="shared" si="3"/>
        <v>0</v>
      </c>
    </row>
    <row r="60" spans="1:9" s="55" customFormat="1" ht="15" customHeight="1" x14ac:dyDescent="0.25">
      <c r="A60" s="83" t="s">
        <v>1608</v>
      </c>
      <c r="B60" s="84"/>
      <c r="C60" s="84"/>
      <c r="D60" s="84"/>
      <c r="E60" s="84"/>
      <c r="F60" s="84"/>
      <c r="G60" s="84">
        <f>SUM(G24:G59)</f>
        <v>0</v>
      </c>
      <c r="H60" s="85">
        <f>SUM(H24:H59)</f>
        <v>0</v>
      </c>
      <c r="I60" s="56">
        <f>SUM(I24:I59)</f>
        <v>0</v>
      </c>
    </row>
    <row r="61" spans="1:9" s="55" customFormat="1" ht="15" customHeight="1" x14ac:dyDescent="0.25">
      <c r="A61" s="83" t="s">
        <v>600</v>
      </c>
      <c r="B61" s="84"/>
      <c r="C61" s="84"/>
      <c r="D61" s="84"/>
      <c r="E61" s="84"/>
      <c r="F61" s="84"/>
      <c r="G61" s="84"/>
      <c r="H61" s="85"/>
      <c r="I61" s="56">
        <f>I21+I60</f>
        <v>0</v>
      </c>
    </row>
    <row r="65" spans="3:6" x14ac:dyDescent="0.2">
      <c r="F65" s="22"/>
    </row>
    <row r="66" spans="3:6" x14ac:dyDescent="0.2">
      <c r="C66" s="49"/>
      <c r="D66" s="49"/>
      <c r="E66" s="49"/>
      <c r="F66" s="49"/>
    </row>
    <row r="67" spans="3:6" ht="15" x14ac:dyDescent="0.25">
      <c r="C67" s="86" t="s">
        <v>550</v>
      </c>
      <c r="D67" s="86"/>
      <c r="E67" s="86"/>
      <c r="F67" s="86"/>
    </row>
  </sheetData>
  <mergeCells count="19">
    <mergeCell ref="A3:I3"/>
    <mergeCell ref="A4:I4"/>
    <mergeCell ref="A5:I5"/>
    <mergeCell ref="A6:I6"/>
    <mergeCell ref="B14:I14"/>
    <mergeCell ref="I15:I16"/>
    <mergeCell ref="A21:H21"/>
    <mergeCell ref="A60:H60"/>
    <mergeCell ref="A61:H61"/>
    <mergeCell ref="C67:F67"/>
    <mergeCell ref="E15:E16"/>
    <mergeCell ref="F15:F16"/>
    <mergeCell ref="G15:G16"/>
    <mergeCell ref="H15:H16"/>
    <mergeCell ref="E22:E23"/>
    <mergeCell ref="F22:F23"/>
    <mergeCell ref="G22:G23"/>
    <mergeCell ref="H22:H23"/>
    <mergeCell ref="I22:I23"/>
  </mergeCells>
  <pageMargins left="0.70866141732283472" right="0.70866141732283472" top="0.55118110236220474" bottom="0.55118110236220474" header="0.31496062992125984" footer="0.31496062992125984"/>
  <pageSetup scale="60" fitToHeight="0" orientation="landscape" r:id="rId1"/>
  <headerFooter>
    <oddFooter>&amp;C&amp;P de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topLeftCell="A49" zoomScale="87" zoomScaleNormal="87" zoomScaleSheetLayoutView="160" workbookViewId="0">
      <selection activeCell="H62" sqref="H62"/>
    </sheetView>
  </sheetViews>
  <sheetFormatPr baseColWidth="10" defaultColWidth="11.42578125" defaultRowHeight="12.75" x14ac:dyDescent="0.2"/>
  <cols>
    <col min="1" max="1" width="13" style="3" customWidth="1"/>
    <col min="2" max="2" width="70.28515625" style="4" customWidth="1"/>
    <col min="3" max="3" width="19.7109375" style="4" customWidth="1"/>
    <col min="4" max="4" width="17.42578125" style="4" customWidth="1"/>
    <col min="5" max="5" width="15.5703125" style="4" customWidth="1"/>
    <col min="6" max="6" width="17" style="4" customWidth="1"/>
    <col min="7" max="7" width="15" style="4" customWidth="1"/>
    <col min="8" max="8" width="15.28515625" style="25" customWidth="1"/>
    <col min="9" max="9" width="20" style="25" customWidth="1"/>
    <col min="10" max="10" width="11.42578125" style="25"/>
    <col min="11" max="11" width="54.42578125" style="25" customWidth="1"/>
    <col min="12" max="16384" width="11.42578125" style="25"/>
  </cols>
  <sheetData>
    <row r="1" spans="1:9" s="2" customFormat="1" x14ac:dyDescent="0.2">
      <c r="A1" s="21"/>
      <c r="B1" s="5"/>
      <c r="C1" s="5"/>
      <c r="D1" s="5"/>
      <c r="E1" s="5"/>
      <c r="F1" s="5"/>
      <c r="G1" s="5"/>
    </row>
    <row r="2" spans="1:9" s="2" customFormat="1" x14ac:dyDescent="0.2"/>
    <row r="3" spans="1:9" s="2" customFormat="1" ht="12.75" customHeight="1" x14ac:dyDescent="0.2">
      <c r="A3" s="79" t="s">
        <v>549</v>
      </c>
      <c r="B3" s="79"/>
      <c r="C3" s="79"/>
      <c r="D3" s="79"/>
      <c r="E3" s="79"/>
      <c r="F3" s="79"/>
      <c r="G3" s="79"/>
      <c r="H3" s="79"/>
      <c r="I3" s="79"/>
    </row>
    <row r="4" spans="1:9" s="2" customFormat="1" ht="15" customHeight="1" x14ac:dyDescent="0.2">
      <c r="A4" s="79" t="s">
        <v>659</v>
      </c>
      <c r="B4" s="79"/>
      <c r="C4" s="79"/>
      <c r="D4" s="79"/>
      <c r="E4" s="79"/>
      <c r="F4" s="79"/>
      <c r="G4" s="79"/>
      <c r="H4" s="79"/>
      <c r="I4" s="79"/>
    </row>
    <row r="5" spans="1:9" s="2" customFormat="1" ht="15.75" x14ac:dyDescent="0.2">
      <c r="A5" s="79" t="s">
        <v>553</v>
      </c>
      <c r="B5" s="79"/>
      <c r="C5" s="79"/>
      <c r="D5" s="79"/>
      <c r="E5" s="79"/>
      <c r="F5" s="79"/>
      <c r="G5" s="79"/>
      <c r="H5" s="79"/>
      <c r="I5" s="79"/>
    </row>
    <row r="6" spans="1:9" s="2" customFormat="1" ht="15" customHeight="1" x14ac:dyDescent="0.2">
      <c r="A6" s="79" t="s">
        <v>650</v>
      </c>
      <c r="B6" s="79"/>
      <c r="C6" s="79"/>
      <c r="D6" s="79"/>
      <c r="E6" s="79"/>
      <c r="F6" s="79"/>
      <c r="G6" s="79"/>
      <c r="H6" s="79"/>
      <c r="I6" s="79"/>
    </row>
    <row r="7" spans="1:9" s="15" customFormat="1" ht="14.25" x14ac:dyDescent="0.2">
      <c r="B7" s="16"/>
      <c r="C7" s="16"/>
      <c r="D7" s="16"/>
      <c r="F7" s="14" t="s">
        <v>548</v>
      </c>
      <c r="G7" s="17"/>
      <c r="H7" s="17"/>
    </row>
    <row r="8" spans="1:9" s="15" customFormat="1" ht="15" x14ac:dyDescent="0.25">
      <c r="A8" s="23" t="s">
        <v>543</v>
      </c>
      <c r="B8" s="16"/>
      <c r="C8" s="16"/>
      <c r="D8" s="16"/>
      <c r="E8" s="18"/>
      <c r="F8" s="18"/>
      <c r="G8" s="18"/>
    </row>
    <row r="9" spans="1:9" s="15" customFormat="1" ht="14.25" x14ac:dyDescent="0.2">
      <c r="A9" s="13" t="s">
        <v>544</v>
      </c>
      <c r="B9" s="19"/>
      <c r="C9" s="16"/>
      <c r="D9" s="16"/>
      <c r="E9" s="18"/>
      <c r="F9" s="18"/>
      <c r="G9" s="18"/>
    </row>
    <row r="10" spans="1:9" s="15" customFormat="1" ht="14.25" x14ac:dyDescent="0.2">
      <c r="A10" s="13" t="s">
        <v>545</v>
      </c>
      <c r="B10" s="20"/>
      <c r="C10" s="16"/>
      <c r="D10" s="16"/>
      <c r="E10" s="18"/>
      <c r="F10" s="18"/>
      <c r="G10" s="18"/>
    </row>
    <row r="11" spans="1:9" s="15" customFormat="1" ht="14.25" x14ac:dyDescent="0.2">
      <c r="A11" s="13" t="s">
        <v>546</v>
      </c>
      <c r="B11" s="20"/>
      <c r="C11" s="16"/>
      <c r="D11" s="16"/>
      <c r="E11" s="18"/>
      <c r="F11" s="18"/>
      <c r="G11" s="18"/>
    </row>
    <row r="12" spans="1:9" s="15" customFormat="1" ht="28.5" x14ac:dyDescent="0.2">
      <c r="A12" s="24" t="s">
        <v>547</v>
      </c>
      <c r="B12" s="20"/>
      <c r="C12" s="16"/>
      <c r="D12" s="16"/>
      <c r="E12" s="18"/>
      <c r="F12" s="18"/>
      <c r="G12" s="18"/>
    </row>
    <row r="13" spans="1:9" s="18" customFormat="1" ht="14.25" x14ac:dyDescent="0.2">
      <c r="A13" s="16"/>
    </row>
    <row r="14" spans="1:9" s="50" customFormat="1" ht="15.75" x14ac:dyDescent="0.25">
      <c r="A14" s="57" t="s">
        <v>557</v>
      </c>
      <c r="B14" s="87" t="s">
        <v>1552</v>
      </c>
      <c r="C14" s="88"/>
      <c r="D14" s="88"/>
      <c r="E14" s="88"/>
      <c r="F14" s="88"/>
      <c r="G14" s="88"/>
      <c r="H14" s="88"/>
      <c r="I14" s="89"/>
    </row>
    <row r="15" spans="1:9" s="51" customFormat="1" ht="30" customHeight="1" x14ac:dyDescent="0.25">
      <c r="A15" s="58" t="s">
        <v>1599</v>
      </c>
      <c r="B15" s="59" t="s">
        <v>542</v>
      </c>
      <c r="C15" s="58" t="s">
        <v>554</v>
      </c>
      <c r="D15" s="58" t="s">
        <v>555</v>
      </c>
      <c r="E15" s="90" t="s">
        <v>660</v>
      </c>
      <c r="F15" s="90" t="s">
        <v>641</v>
      </c>
      <c r="G15" s="90" t="s">
        <v>644</v>
      </c>
      <c r="H15" s="90" t="s">
        <v>642</v>
      </c>
      <c r="I15" s="90" t="s">
        <v>643</v>
      </c>
    </row>
    <row r="16" spans="1:9" s="51" customFormat="1" ht="15" x14ac:dyDescent="0.25">
      <c r="A16" s="60" t="s">
        <v>639</v>
      </c>
      <c r="B16" s="60" t="s">
        <v>640</v>
      </c>
      <c r="C16" s="62">
        <v>41016.050000000003</v>
      </c>
      <c r="D16" s="62">
        <v>102540.12</v>
      </c>
      <c r="E16" s="91"/>
      <c r="F16" s="91"/>
      <c r="G16" s="91"/>
      <c r="H16" s="91"/>
      <c r="I16" s="91"/>
    </row>
    <row r="17" spans="1:9" s="54" customFormat="1" ht="28.5" customHeight="1" x14ac:dyDescent="0.25">
      <c r="A17" s="34" t="s">
        <v>1236</v>
      </c>
      <c r="B17" s="48" t="s">
        <v>3</v>
      </c>
      <c r="C17" s="36"/>
      <c r="D17" s="36"/>
      <c r="E17" s="37">
        <v>16</v>
      </c>
      <c r="F17" s="38"/>
      <c r="G17" s="52"/>
      <c r="H17" s="53">
        <f t="shared" ref="H17:H57" si="0">+F17+G17</f>
        <v>0</v>
      </c>
      <c r="I17" s="53">
        <f t="shared" ref="I17:I57" si="1">+E17*F17</f>
        <v>0</v>
      </c>
    </row>
    <row r="18" spans="1:9" s="54" customFormat="1" ht="28.5" customHeight="1" x14ac:dyDescent="0.25">
      <c r="A18" s="34" t="s">
        <v>1238</v>
      </c>
      <c r="B18" s="48" t="s">
        <v>401</v>
      </c>
      <c r="C18" s="36"/>
      <c r="D18" s="36"/>
      <c r="E18" s="37">
        <v>30</v>
      </c>
      <c r="F18" s="38"/>
      <c r="G18" s="52"/>
      <c r="H18" s="53">
        <f t="shared" si="0"/>
        <v>0</v>
      </c>
      <c r="I18" s="53">
        <f t="shared" si="1"/>
        <v>0</v>
      </c>
    </row>
    <row r="19" spans="1:9" s="54" customFormat="1" ht="28.5" customHeight="1" x14ac:dyDescent="0.25">
      <c r="A19" s="34" t="s">
        <v>1249</v>
      </c>
      <c r="B19" s="48" t="s">
        <v>1250</v>
      </c>
      <c r="C19" s="36"/>
      <c r="D19" s="36"/>
      <c r="E19" s="37">
        <v>20</v>
      </c>
      <c r="F19" s="38"/>
      <c r="G19" s="52"/>
      <c r="H19" s="53">
        <f t="shared" si="0"/>
        <v>0</v>
      </c>
      <c r="I19" s="53">
        <f t="shared" si="1"/>
        <v>0</v>
      </c>
    </row>
    <row r="20" spans="1:9" s="54" customFormat="1" ht="28.5" customHeight="1" x14ac:dyDescent="0.25">
      <c r="A20" s="34" t="s">
        <v>1263</v>
      </c>
      <c r="B20" s="48" t="s">
        <v>1264</v>
      </c>
      <c r="C20" s="36"/>
      <c r="D20" s="36"/>
      <c r="E20" s="37">
        <v>32</v>
      </c>
      <c r="F20" s="38"/>
      <c r="G20" s="52"/>
      <c r="H20" s="53">
        <f t="shared" si="0"/>
        <v>0</v>
      </c>
      <c r="I20" s="53">
        <f t="shared" si="1"/>
        <v>0</v>
      </c>
    </row>
    <row r="21" spans="1:9" s="54" customFormat="1" ht="28.5" customHeight="1" x14ac:dyDescent="0.25">
      <c r="A21" s="34" t="s">
        <v>1271</v>
      </c>
      <c r="B21" s="48" t="s">
        <v>1272</v>
      </c>
      <c r="C21" s="36"/>
      <c r="D21" s="36"/>
      <c r="E21" s="37">
        <v>24</v>
      </c>
      <c r="F21" s="38"/>
      <c r="G21" s="52"/>
      <c r="H21" s="53">
        <f t="shared" si="0"/>
        <v>0</v>
      </c>
      <c r="I21" s="53">
        <f t="shared" si="1"/>
        <v>0</v>
      </c>
    </row>
    <row r="22" spans="1:9" s="54" customFormat="1" ht="28.5" customHeight="1" x14ac:dyDescent="0.25">
      <c r="A22" s="34" t="s">
        <v>1289</v>
      </c>
      <c r="B22" s="48" t="s">
        <v>1290</v>
      </c>
      <c r="C22" s="36"/>
      <c r="D22" s="36"/>
      <c r="E22" s="37">
        <v>8</v>
      </c>
      <c r="F22" s="38"/>
      <c r="G22" s="52"/>
      <c r="H22" s="53">
        <f t="shared" si="0"/>
        <v>0</v>
      </c>
      <c r="I22" s="53">
        <f t="shared" si="1"/>
        <v>0</v>
      </c>
    </row>
    <row r="23" spans="1:9" s="54" customFormat="1" ht="28.5" customHeight="1" x14ac:dyDescent="0.25">
      <c r="A23" s="34" t="s">
        <v>1293</v>
      </c>
      <c r="B23" s="48" t="s">
        <v>1294</v>
      </c>
      <c r="C23" s="36"/>
      <c r="D23" s="36"/>
      <c r="E23" s="37">
        <v>68</v>
      </c>
      <c r="F23" s="38"/>
      <c r="G23" s="52"/>
      <c r="H23" s="53">
        <f t="shared" si="0"/>
        <v>0</v>
      </c>
      <c r="I23" s="53">
        <f t="shared" si="1"/>
        <v>0</v>
      </c>
    </row>
    <row r="24" spans="1:9" s="54" customFormat="1" ht="28.5" customHeight="1" x14ac:dyDescent="0.25">
      <c r="A24" s="34" t="s">
        <v>1305</v>
      </c>
      <c r="B24" s="48" t="s">
        <v>1306</v>
      </c>
      <c r="C24" s="36"/>
      <c r="D24" s="36"/>
      <c r="E24" s="37">
        <v>16</v>
      </c>
      <c r="F24" s="38"/>
      <c r="G24" s="52"/>
      <c r="H24" s="53">
        <f t="shared" si="0"/>
        <v>0</v>
      </c>
      <c r="I24" s="53">
        <f t="shared" si="1"/>
        <v>0</v>
      </c>
    </row>
    <row r="25" spans="1:9" s="54" customFormat="1" ht="28.5" customHeight="1" x14ac:dyDescent="0.25">
      <c r="A25" s="34" t="s">
        <v>1307</v>
      </c>
      <c r="B25" s="48" t="s">
        <v>1308</v>
      </c>
      <c r="C25" s="36"/>
      <c r="D25" s="36"/>
      <c r="E25" s="37">
        <v>8</v>
      </c>
      <c r="F25" s="38"/>
      <c r="G25" s="52"/>
      <c r="H25" s="53">
        <f t="shared" si="0"/>
        <v>0</v>
      </c>
      <c r="I25" s="53">
        <f t="shared" si="1"/>
        <v>0</v>
      </c>
    </row>
    <row r="26" spans="1:9" s="54" customFormat="1" ht="28.5" customHeight="1" x14ac:dyDescent="0.25">
      <c r="A26" s="34" t="s">
        <v>1309</v>
      </c>
      <c r="B26" s="48" t="s">
        <v>1310</v>
      </c>
      <c r="C26" s="36"/>
      <c r="D26" s="36"/>
      <c r="E26" s="37">
        <v>8</v>
      </c>
      <c r="F26" s="38"/>
      <c r="G26" s="52"/>
      <c r="H26" s="53">
        <f t="shared" si="0"/>
        <v>0</v>
      </c>
      <c r="I26" s="53">
        <f t="shared" si="1"/>
        <v>0</v>
      </c>
    </row>
    <row r="27" spans="1:9" s="54" customFormat="1" ht="28.5" customHeight="1" x14ac:dyDescent="0.25">
      <c r="A27" s="34" t="s">
        <v>1313</v>
      </c>
      <c r="B27" s="48" t="s">
        <v>1314</v>
      </c>
      <c r="C27" s="36"/>
      <c r="D27" s="36"/>
      <c r="E27" s="37">
        <v>16</v>
      </c>
      <c r="F27" s="38"/>
      <c r="G27" s="52"/>
      <c r="H27" s="53">
        <f t="shared" si="0"/>
        <v>0</v>
      </c>
      <c r="I27" s="53">
        <f t="shared" si="1"/>
        <v>0</v>
      </c>
    </row>
    <row r="28" spans="1:9" s="54" customFormat="1" ht="28.5" customHeight="1" x14ac:dyDescent="0.25">
      <c r="A28" s="34" t="s">
        <v>1315</v>
      </c>
      <c r="B28" s="48" t="s">
        <v>1316</v>
      </c>
      <c r="C28" s="36"/>
      <c r="D28" s="36"/>
      <c r="E28" s="37">
        <v>8</v>
      </c>
      <c r="F28" s="38"/>
      <c r="G28" s="52"/>
      <c r="H28" s="53">
        <f t="shared" si="0"/>
        <v>0</v>
      </c>
      <c r="I28" s="53">
        <f t="shared" si="1"/>
        <v>0</v>
      </c>
    </row>
    <row r="29" spans="1:9" s="54" customFormat="1" ht="28.5" customHeight="1" x14ac:dyDescent="0.25">
      <c r="A29" s="34" t="s">
        <v>1319</v>
      </c>
      <c r="B29" s="48" t="s">
        <v>1320</v>
      </c>
      <c r="C29" s="36"/>
      <c r="D29" s="36"/>
      <c r="E29" s="37">
        <v>8</v>
      </c>
      <c r="F29" s="38"/>
      <c r="G29" s="52"/>
      <c r="H29" s="53">
        <f t="shared" si="0"/>
        <v>0</v>
      </c>
      <c r="I29" s="53">
        <f t="shared" si="1"/>
        <v>0</v>
      </c>
    </row>
    <row r="30" spans="1:9" s="54" customFormat="1" ht="28.5" customHeight="1" x14ac:dyDescent="0.25">
      <c r="A30" s="34" t="s">
        <v>1321</v>
      </c>
      <c r="B30" s="48" t="s">
        <v>1322</v>
      </c>
      <c r="C30" s="36"/>
      <c r="D30" s="36"/>
      <c r="E30" s="37">
        <v>20</v>
      </c>
      <c r="F30" s="38"/>
      <c r="G30" s="52"/>
      <c r="H30" s="53">
        <f t="shared" si="0"/>
        <v>0</v>
      </c>
      <c r="I30" s="53">
        <f t="shared" si="1"/>
        <v>0</v>
      </c>
    </row>
    <row r="31" spans="1:9" s="54" customFormat="1" ht="28.5" customHeight="1" x14ac:dyDescent="0.25">
      <c r="A31" s="34" t="s">
        <v>1483</v>
      </c>
      <c r="B31" s="48" t="s">
        <v>1484</v>
      </c>
      <c r="C31" s="36"/>
      <c r="D31" s="36"/>
      <c r="E31" s="37">
        <v>8</v>
      </c>
      <c r="F31" s="38"/>
      <c r="G31" s="52"/>
      <c r="H31" s="53">
        <f t="shared" si="0"/>
        <v>0</v>
      </c>
      <c r="I31" s="53">
        <f t="shared" si="1"/>
        <v>0</v>
      </c>
    </row>
    <row r="32" spans="1:9" s="54" customFormat="1" ht="28.5" customHeight="1" x14ac:dyDescent="0.25">
      <c r="A32" s="34" t="s">
        <v>1237</v>
      </c>
      <c r="B32" s="48" t="s">
        <v>398</v>
      </c>
      <c r="C32" s="36"/>
      <c r="D32" s="36"/>
      <c r="E32" s="37">
        <v>1</v>
      </c>
      <c r="F32" s="38"/>
      <c r="G32" s="52"/>
      <c r="H32" s="53">
        <f t="shared" si="0"/>
        <v>0</v>
      </c>
      <c r="I32" s="53">
        <f t="shared" si="1"/>
        <v>0</v>
      </c>
    </row>
    <row r="33" spans="1:9" s="54" customFormat="1" ht="28.5" customHeight="1" x14ac:dyDescent="0.25">
      <c r="A33" s="34" t="s">
        <v>1358</v>
      </c>
      <c r="B33" s="48" t="s">
        <v>402</v>
      </c>
      <c r="C33" s="36"/>
      <c r="D33" s="36"/>
      <c r="E33" s="37">
        <v>1</v>
      </c>
      <c r="F33" s="38"/>
      <c r="G33" s="52"/>
      <c r="H33" s="53">
        <f t="shared" si="0"/>
        <v>0</v>
      </c>
      <c r="I33" s="53">
        <f t="shared" si="1"/>
        <v>0</v>
      </c>
    </row>
    <row r="34" spans="1:9" s="54" customFormat="1" ht="28.5" customHeight="1" x14ac:dyDescent="0.25">
      <c r="A34" s="34" t="s">
        <v>1239</v>
      </c>
      <c r="B34" s="48" t="s">
        <v>1240</v>
      </c>
      <c r="C34" s="36"/>
      <c r="D34" s="36"/>
      <c r="E34" s="37">
        <v>1</v>
      </c>
      <c r="F34" s="38"/>
      <c r="G34" s="52"/>
      <c r="H34" s="53">
        <f t="shared" si="0"/>
        <v>0</v>
      </c>
      <c r="I34" s="53">
        <f t="shared" si="1"/>
        <v>0</v>
      </c>
    </row>
    <row r="35" spans="1:9" s="54" customFormat="1" ht="28.5" customHeight="1" x14ac:dyDescent="0.25">
      <c r="A35" s="34" t="s">
        <v>1241</v>
      </c>
      <c r="B35" s="48" t="s">
        <v>1242</v>
      </c>
      <c r="C35" s="36"/>
      <c r="D35" s="36"/>
      <c r="E35" s="37">
        <v>1</v>
      </c>
      <c r="F35" s="38"/>
      <c r="G35" s="52"/>
      <c r="H35" s="53">
        <f t="shared" si="0"/>
        <v>0</v>
      </c>
      <c r="I35" s="53">
        <f t="shared" si="1"/>
        <v>0</v>
      </c>
    </row>
    <row r="36" spans="1:9" s="54" customFormat="1" ht="28.5" customHeight="1" x14ac:dyDescent="0.25">
      <c r="A36" s="34" t="s">
        <v>1466</v>
      </c>
      <c r="B36" s="48" t="s">
        <v>1467</v>
      </c>
      <c r="C36" s="36"/>
      <c r="D36" s="36"/>
      <c r="E36" s="37">
        <v>1</v>
      </c>
      <c r="F36" s="38"/>
      <c r="G36" s="52"/>
      <c r="H36" s="53">
        <f t="shared" si="0"/>
        <v>0</v>
      </c>
      <c r="I36" s="53">
        <f t="shared" si="1"/>
        <v>0</v>
      </c>
    </row>
    <row r="37" spans="1:9" s="54" customFormat="1" ht="28.5" customHeight="1" x14ac:dyDescent="0.25">
      <c r="A37" s="34" t="s">
        <v>1243</v>
      </c>
      <c r="B37" s="48" t="s">
        <v>1244</v>
      </c>
      <c r="C37" s="36"/>
      <c r="D37" s="36"/>
      <c r="E37" s="37">
        <v>1</v>
      </c>
      <c r="F37" s="38"/>
      <c r="G37" s="52"/>
      <c r="H37" s="53">
        <f t="shared" si="0"/>
        <v>0</v>
      </c>
      <c r="I37" s="53">
        <f t="shared" si="1"/>
        <v>0</v>
      </c>
    </row>
    <row r="38" spans="1:9" s="54" customFormat="1" ht="28.5" customHeight="1" x14ac:dyDescent="0.25">
      <c r="A38" s="34" t="s">
        <v>1247</v>
      </c>
      <c r="B38" s="48" t="s">
        <v>1248</v>
      </c>
      <c r="C38" s="36"/>
      <c r="D38" s="36"/>
      <c r="E38" s="37">
        <v>1</v>
      </c>
      <c r="F38" s="38"/>
      <c r="G38" s="52"/>
      <c r="H38" s="53">
        <f t="shared" si="0"/>
        <v>0</v>
      </c>
      <c r="I38" s="53">
        <f t="shared" si="1"/>
        <v>0</v>
      </c>
    </row>
    <row r="39" spans="1:9" s="54" customFormat="1" ht="28.5" customHeight="1" x14ac:dyDescent="0.25">
      <c r="A39" s="34" t="s">
        <v>1360</v>
      </c>
      <c r="B39" s="48" t="s">
        <v>1470</v>
      </c>
      <c r="C39" s="36"/>
      <c r="D39" s="36"/>
      <c r="E39" s="37">
        <v>1</v>
      </c>
      <c r="F39" s="38"/>
      <c r="G39" s="52"/>
      <c r="H39" s="53">
        <f t="shared" si="0"/>
        <v>0</v>
      </c>
      <c r="I39" s="53">
        <f t="shared" si="1"/>
        <v>0</v>
      </c>
    </row>
    <row r="40" spans="1:9" s="54" customFormat="1" ht="28.5" customHeight="1" x14ac:dyDescent="0.25">
      <c r="A40" s="34" t="s">
        <v>1351</v>
      </c>
      <c r="B40" s="48" t="s">
        <v>1471</v>
      </c>
      <c r="C40" s="36"/>
      <c r="D40" s="36"/>
      <c r="E40" s="37">
        <v>1</v>
      </c>
      <c r="F40" s="38"/>
      <c r="G40" s="52"/>
      <c r="H40" s="53">
        <f t="shared" si="0"/>
        <v>0</v>
      </c>
      <c r="I40" s="53">
        <f t="shared" si="1"/>
        <v>0</v>
      </c>
    </row>
    <row r="41" spans="1:9" s="54" customFormat="1" ht="28.5" customHeight="1" x14ac:dyDescent="0.25">
      <c r="A41" s="34" t="s">
        <v>1281</v>
      </c>
      <c r="B41" s="48" t="s">
        <v>1282</v>
      </c>
      <c r="C41" s="36"/>
      <c r="D41" s="36"/>
      <c r="E41" s="37">
        <v>1</v>
      </c>
      <c r="F41" s="38"/>
      <c r="G41" s="52"/>
      <c r="H41" s="53">
        <f t="shared" si="0"/>
        <v>0</v>
      </c>
      <c r="I41" s="53">
        <f t="shared" si="1"/>
        <v>0</v>
      </c>
    </row>
    <row r="42" spans="1:9" s="54" customFormat="1" ht="28.5" customHeight="1" x14ac:dyDescent="0.25">
      <c r="A42" s="34" t="s">
        <v>1474</v>
      </c>
      <c r="B42" s="48" t="s">
        <v>1475</v>
      </c>
      <c r="C42" s="36"/>
      <c r="D42" s="36"/>
      <c r="E42" s="37">
        <v>1</v>
      </c>
      <c r="F42" s="38"/>
      <c r="G42" s="52"/>
      <c r="H42" s="53">
        <f t="shared" si="0"/>
        <v>0</v>
      </c>
      <c r="I42" s="53">
        <f t="shared" si="1"/>
        <v>0</v>
      </c>
    </row>
    <row r="43" spans="1:9" s="54" customFormat="1" ht="28.5" customHeight="1" x14ac:dyDescent="0.25">
      <c r="A43" s="34" t="s">
        <v>1345</v>
      </c>
      <c r="B43" s="48" t="s">
        <v>1476</v>
      </c>
      <c r="C43" s="36"/>
      <c r="D43" s="36"/>
      <c r="E43" s="37">
        <v>1</v>
      </c>
      <c r="F43" s="38"/>
      <c r="G43" s="52"/>
      <c r="H43" s="53">
        <f t="shared" si="0"/>
        <v>0</v>
      </c>
      <c r="I43" s="53">
        <f t="shared" si="1"/>
        <v>0</v>
      </c>
    </row>
    <row r="44" spans="1:9" s="54" customFormat="1" ht="28.5" customHeight="1" x14ac:dyDescent="0.25">
      <c r="A44" s="34" t="s">
        <v>1347</v>
      </c>
      <c r="B44" s="48" t="s">
        <v>1477</v>
      </c>
      <c r="C44" s="36"/>
      <c r="D44" s="36"/>
      <c r="E44" s="37">
        <v>1</v>
      </c>
      <c r="F44" s="38"/>
      <c r="G44" s="52"/>
      <c r="H44" s="53">
        <f t="shared" si="0"/>
        <v>0</v>
      </c>
      <c r="I44" s="53">
        <f t="shared" si="1"/>
        <v>0</v>
      </c>
    </row>
    <row r="45" spans="1:9" s="54" customFormat="1" ht="28.5" customHeight="1" x14ac:dyDescent="0.25">
      <c r="A45" s="34" t="s">
        <v>1478</v>
      </c>
      <c r="B45" s="48" t="s">
        <v>1479</v>
      </c>
      <c r="C45" s="36"/>
      <c r="D45" s="36"/>
      <c r="E45" s="37">
        <v>1</v>
      </c>
      <c r="F45" s="38"/>
      <c r="G45" s="52"/>
      <c r="H45" s="53">
        <f t="shared" si="0"/>
        <v>0</v>
      </c>
      <c r="I45" s="53">
        <f t="shared" si="1"/>
        <v>0</v>
      </c>
    </row>
    <row r="46" spans="1:9" s="54" customFormat="1" ht="28.5" customHeight="1" x14ac:dyDescent="0.25">
      <c r="A46" s="34" t="s">
        <v>1297</v>
      </c>
      <c r="B46" s="48" t="s">
        <v>1298</v>
      </c>
      <c r="C46" s="36"/>
      <c r="D46" s="36"/>
      <c r="E46" s="37">
        <v>1</v>
      </c>
      <c r="F46" s="38"/>
      <c r="G46" s="52"/>
      <c r="H46" s="53">
        <f t="shared" si="0"/>
        <v>0</v>
      </c>
      <c r="I46" s="53">
        <f t="shared" si="1"/>
        <v>0</v>
      </c>
    </row>
    <row r="47" spans="1:9" s="54" customFormat="1" ht="28.5" customHeight="1" x14ac:dyDescent="0.25">
      <c r="A47" s="34" t="s">
        <v>1299</v>
      </c>
      <c r="B47" s="48" t="s">
        <v>1300</v>
      </c>
      <c r="C47" s="36"/>
      <c r="D47" s="36"/>
      <c r="E47" s="37">
        <v>1</v>
      </c>
      <c r="F47" s="38"/>
      <c r="G47" s="52"/>
      <c r="H47" s="53">
        <f t="shared" si="0"/>
        <v>0</v>
      </c>
      <c r="I47" s="53">
        <f t="shared" si="1"/>
        <v>0</v>
      </c>
    </row>
    <row r="48" spans="1:9" s="54" customFormat="1" ht="28.5" customHeight="1" x14ac:dyDescent="0.25">
      <c r="A48" s="34" t="s">
        <v>1301</v>
      </c>
      <c r="B48" s="48" t="s">
        <v>1302</v>
      </c>
      <c r="C48" s="36"/>
      <c r="D48" s="36"/>
      <c r="E48" s="37">
        <v>1</v>
      </c>
      <c r="F48" s="38"/>
      <c r="G48" s="52"/>
      <c r="H48" s="53">
        <f t="shared" si="0"/>
        <v>0</v>
      </c>
      <c r="I48" s="53">
        <f t="shared" si="1"/>
        <v>0</v>
      </c>
    </row>
    <row r="49" spans="1:9" s="54" customFormat="1" ht="28.5" customHeight="1" x14ac:dyDescent="0.25">
      <c r="A49" s="34" t="s">
        <v>1303</v>
      </c>
      <c r="B49" s="48" t="s">
        <v>1304</v>
      </c>
      <c r="C49" s="36"/>
      <c r="D49" s="36"/>
      <c r="E49" s="37">
        <v>1</v>
      </c>
      <c r="F49" s="38"/>
      <c r="G49" s="52"/>
      <c r="H49" s="53">
        <f t="shared" ref="H49:H53" si="2">+F49+G49</f>
        <v>0</v>
      </c>
      <c r="I49" s="53">
        <f t="shared" ref="I49:I53" si="3">+E49*F49</f>
        <v>0</v>
      </c>
    </row>
    <row r="50" spans="1:9" s="54" customFormat="1" ht="28.5" customHeight="1" x14ac:dyDescent="0.25">
      <c r="A50" s="34" t="s">
        <v>1357</v>
      </c>
      <c r="B50" s="48" t="s">
        <v>1480</v>
      </c>
      <c r="C50" s="36"/>
      <c r="D50" s="36"/>
      <c r="E50" s="37">
        <v>1</v>
      </c>
      <c r="F50" s="38"/>
      <c r="G50" s="52"/>
      <c r="H50" s="53">
        <f t="shared" si="2"/>
        <v>0</v>
      </c>
      <c r="I50" s="53">
        <f t="shared" si="3"/>
        <v>0</v>
      </c>
    </row>
    <row r="51" spans="1:9" s="54" customFormat="1" ht="28.5" customHeight="1" x14ac:dyDescent="0.25">
      <c r="A51" s="34" t="s">
        <v>1481</v>
      </c>
      <c r="B51" s="48" t="s">
        <v>1482</v>
      </c>
      <c r="C51" s="36"/>
      <c r="D51" s="36"/>
      <c r="E51" s="37">
        <v>1</v>
      </c>
      <c r="F51" s="38"/>
      <c r="G51" s="52"/>
      <c r="H51" s="53">
        <f t="shared" si="2"/>
        <v>0</v>
      </c>
      <c r="I51" s="53">
        <f t="shared" si="3"/>
        <v>0</v>
      </c>
    </row>
    <row r="52" spans="1:9" s="54" customFormat="1" ht="28.5" customHeight="1" x14ac:dyDescent="0.25">
      <c r="A52" s="34" t="s">
        <v>1311</v>
      </c>
      <c r="B52" s="48" t="s">
        <v>1312</v>
      </c>
      <c r="C52" s="36"/>
      <c r="D52" s="36"/>
      <c r="E52" s="37">
        <v>1</v>
      </c>
      <c r="F52" s="38"/>
      <c r="G52" s="52"/>
      <c r="H52" s="53">
        <f t="shared" si="2"/>
        <v>0</v>
      </c>
      <c r="I52" s="53">
        <f t="shared" si="3"/>
        <v>0</v>
      </c>
    </row>
    <row r="53" spans="1:9" s="54" customFormat="1" ht="28.5" customHeight="1" x14ac:dyDescent="0.25">
      <c r="A53" s="34" t="s">
        <v>1327</v>
      </c>
      <c r="B53" s="48" t="s">
        <v>1328</v>
      </c>
      <c r="C53" s="36"/>
      <c r="D53" s="36"/>
      <c r="E53" s="37">
        <v>1</v>
      </c>
      <c r="F53" s="38"/>
      <c r="G53" s="52"/>
      <c r="H53" s="53">
        <f t="shared" si="2"/>
        <v>0</v>
      </c>
      <c r="I53" s="53">
        <f t="shared" si="3"/>
        <v>0</v>
      </c>
    </row>
    <row r="54" spans="1:9" s="54" customFormat="1" ht="28.5" customHeight="1" x14ac:dyDescent="0.25">
      <c r="A54" s="34" t="s">
        <v>1329</v>
      </c>
      <c r="B54" s="48" t="s">
        <v>1330</v>
      </c>
      <c r="C54" s="36"/>
      <c r="D54" s="36"/>
      <c r="E54" s="37">
        <v>1</v>
      </c>
      <c r="F54" s="38"/>
      <c r="G54" s="52"/>
      <c r="H54" s="53">
        <f t="shared" si="0"/>
        <v>0</v>
      </c>
      <c r="I54" s="53">
        <f t="shared" si="1"/>
        <v>0</v>
      </c>
    </row>
    <row r="55" spans="1:9" s="54" customFormat="1" ht="28.5" customHeight="1" x14ac:dyDescent="0.25">
      <c r="A55" s="34" t="s">
        <v>1335</v>
      </c>
      <c r="B55" s="48" t="s">
        <v>1336</v>
      </c>
      <c r="C55" s="36"/>
      <c r="D55" s="36"/>
      <c r="E55" s="37">
        <v>1</v>
      </c>
      <c r="F55" s="38"/>
      <c r="G55" s="52"/>
      <c r="H55" s="53">
        <f t="shared" si="0"/>
        <v>0</v>
      </c>
      <c r="I55" s="53">
        <f t="shared" si="1"/>
        <v>0</v>
      </c>
    </row>
    <row r="56" spans="1:9" s="54" customFormat="1" ht="28.5" customHeight="1" x14ac:dyDescent="0.25">
      <c r="A56" s="34" t="s">
        <v>1339</v>
      </c>
      <c r="B56" s="48" t="s">
        <v>1340</v>
      </c>
      <c r="C56" s="36"/>
      <c r="D56" s="36"/>
      <c r="E56" s="37">
        <v>1</v>
      </c>
      <c r="F56" s="38"/>
      <c r="G56" s="52"/>
      <c r="H56" s="53">
        <f t="shared" si="0"/>
        <v>0</v>
      </c>
      <c r="I56" s="53">
        <f t="shared" si="1"/>
        <v>0</v>
      </c>
    </row>
    <row r="57" spans="1:9" s="54" customFormat="1" ht="28.5" customHeight="1" x14ac:dyDescent="0.25">
      <c r="A57" s="34" t="s">
        <v>1343</v>
      </c>
      <c r="B57" s="48" t="s">
        <v>1344</v>
      </c>
      <c r="C57" s="36"/>
      <c r="D57" s="36"/>
      <c r="E57" s="37">
        <v>1</v>
      </c>
      <c r="F57" s="38"/>
      <c r="G57" s="52"/>
      <c r="H57" s="53">
        <f t="shared" si="0"/>
        <v>0</v>
      </c>
      <c r="I57" s="53">
        <f t="shared" si="1"/>
        <v>0</v>
      </c>
    </row>
    <row r="58" spans="1:9" s="55" customFormat="1" ht="15" customHeight="1" x14ac:dyDescent="0.25">
      <c r="A58" s="83" t="s">
        <v>1609</v>
      </c>
      <c r="B58" s="84"/>
      <c r="C58" s="84"/>
      <c r="D58" s="84"/>
      <c r="E58" s="84"/>
      <c r="F58" s="84"/>
      <c r="G58" s="84">
        <f>SUM(G17:G57)</f>
        <v>0</v>
      </c>
      <c r="H58" s="85">
        <f>SUM(H17:H57)</f>
        <v>0</v>
      </c>
      <c r="I58" s="56">
        <f>SUM(I17:I57)</f>
        <v>0</v>
      </c>
    </row>
    <row r="59" spans="1:9" s="55" customFormat="1" ht="15" customHeight="1" x14ac:dyDescent="0.25">
      <c r="A59" s="83" t="s">
        <v>601</v>
      </c>
      <c r="B59" s="84"/>
      <c r="C59" s="84"/>
      <c r="D59" s="84"/>
      <c r="E59" s="84"/>
      <c r="F59" s="84"/>
      <c r="G59" s="84"/>
      <c r="H59" s="85"/>
      <c r="I59" s="56">
        <f>I58</f>
        <v>0</v>
      </c>
    </row>
    <row r="63" spans="1:9" s="4" customFormat="1" x14ac:dyDescent="0.2">
      <c r="A63" s="3"/>
      <c r="F63" s="22"/>
      <c r="H63" s="25"/>
      <c r="I63" s="25"/>
    </row>
    <row r="64" spans="1:9" s="4" customFormat="1" x14ac:dyDescent="0.2">
      <c r="A64" s="3"/>
      <c r="C64" s="49"/>
      <c r="D64" s="49"/>
      <c r="E64" s="49"/>
      <c r="F64" s="49"/>
      <c r="H64" s="25"/>
      <c r="I64" s="25"/>
    </row>
    <row r="65" spans="1:9" s="4" customFormat="1" ht="15" x14ac:dyDescent="0.25">
      <c r="A65" s="3"/>
      <c r="C65" s="86" t="s">
        <v>550</v>
      </c>
      <c r="D65" s="86"/>
      <c r="E65" s="86"/>
      <c r="F65" s="86"/>
      <c r="H65" s="25"/>
      <c r="I65" s="25"/>
    </row>
  </sheetData>
  <mergeCells count="13">
    <mergeCell ref="I15:I16"/>
    <mergeCell ref="A3:I3"/>
    <mergeCell ref="A4:I4"/>
    <mergeCell ref="A5:I5"/>
    <mergeCell ref="A6:I6"/>
    <mergeCell ref="B14:I14"/>
    <mergeCell ref="A58:H58"/>
    <mergeCell ref="A59:H59"/>
    <mergeCell ref="C65:F65"/>
    <mergeCell ref="E15:E16"/>
    <mergeCell ref="F15:F16"/>
    <mergeCell ref="G15:G16"/>
    <mergeCell ref="H15:H16"/>
  </mergeCells>
  <pageMargins left="0.70866141732283472" right="0.70866141732283472" top="0.55118110236220474" bottom="0.55118110236220474" header="0.31496062992125984" footer="0.31496062992125984"/>
  <pageSetup scale="60" fitToHeight="0" orientation="landscape" r:id="rId1"/>
  <headerFooter>
    <oddFooter>&amp;C&amp;P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7"/>
  <sheetViews>
    <sheetView topLeftCell="A491" zoomScale="87" zoomScaleNormal="87" zoomScaleSheetLayoutView="160" workbookViewId="0">
      <selection activeCell="C504" sqref="C504"/>
    </sheetView>
  </sheetViews>
  <sheetFormatPr baseColWidth="10" defaultColWidth="11.42578125" defaultRowHeight="12.75" x14ac:dyDescent="0.2"/>
  <cols>
    <col min="1" max="1" width="13" style="3" customWidth="1"/>
    <col min="2" max="2" width="70.28515625" style="4" customWidth="1"/>
    <col min="3" max="3" width="19.7109375" style="4" customWidth="1"/>
    <col min="4" max="4" width="17.42578125" style="4" customWidth="1"/>
    <col min="5" max="5" width="15.5703125" style="4" customWidth="1"/>
    <col min="6" max="6" width="17" style="4" customWidth="1"/>
    <col min="7" max="7" width="15" style="4" customWidth="1"/>
    <col min="8" max="8" width="15.28515625" style="1" customWidth="1"/>
    <col min="9" max="9" width="20" style="1" customWidth="1"/>
    <col min="10" max="10" width="11.42578125" style="1"/>
    <col min="11" max="11" width="54.42578125" style="1" customWidth="1"/>
    <col min="12" max="16384" width="11.42578125" style="1"/>
  </cols>
  <sheetData>
    <row r="1" spans="1:9" s="2" customFormat="1" x14ac:dyDescent="0.2">
      <c r="A1" s="21"/>
      <c r="B1" s="5"/>
      <c r="C1" s="5"/>
      <c r="D1" s="5"/>
      <c r="E1" s="5"/>
      <c r="F1" s="5"/>
      <c r="G1" s="5"/>
    </row>
    <row r="2" spans="1:9" s="2" customFormat="1" x14ac:dyDescent="0.2"/>
    <row r="3" spans="1:9" s="2" customFormat="1" ht="12.75" customHeight="1" x14ac:dyDescent="0.2">
      <c r="A3" s="79" t="s">
        <v>549</v>
      </c>
      <c r="B3" s="79"/>
      <c r="C3" s="79"/>
      <c r="D3" s="79"/>
      <c r="E3" s="79"/>
      <c r="F3" s="79"/>
      <c r="G3" s="79"/>
      <c r="H3" s="79"/>
      <c r="I3" s="79"/>
    </row>
    <row r="4" spans="1:9" s="2" customFormat="1" ht="15" customHeight="1" x14ac:dyDescent="0.2">
      <c r="A4" s="79" t="s">
        <v>659</v>
      </c>
      <c r="B4" s="79"/>
      <c r="C4" s="79"/>
      <c r="D4" s="79"/>
      <c r="E4" s="79"/>
      <c r="F4" s="79"/>
      <c r="G4" s="79"/>
      <c r="H4" s="79"/>
      <c r="I4" s="79"/>
    </row>
    <row r="5" spans="1:9" s="2" customFormat="1" ht="15.75" x14ac:dyDescent="0.2">
      <c r="A5" s="79" t="s">
        <v>553</v>
      </c>
      <c r="B5" s="79"/>
      <c r="C5" s="79"/>
      <c r="D5" s="79"/>
      <c r="E5" s="79"/>
      <c r="F5" s="79"/>
      <c r="G5" s="79"/>
      <c r="H5" s="79"/>
      <c r="I5" s="79"/>
    </row>
    <row r="6" spans="1:9" s="2" customFormat="1" ht="15" customHeight="1" x14ac:dyDescent="0.2">
      <c r="A6" s="79" t="s">
        <v>650</v>
      </c>
      <c r="B6" s="79"/>
      <c r="C6" s="79"/>
      <c r="D6" s="79"/>
      <c r="E6" s="79"/>
      <c r="F6" s="79"/>
      <c r="G6" s="79"/>
      <c r="H6" s="79"/>
      <c r="I6" s="79"/>
    </row>
    <row r="7" spans="1:9" s="15" customFormat="1" ht="14.25" x14ac:dyDescent="0.2">
      <c r="B7" s="16"/>
      <c r="C7" s="16"/>
      <c r="D7" s="16"/>
      <c r="F7" s="14" t="s">
        <v>548</v>
      </c>
      <c r="G7" s="17"/>
      <c r="H7" s="17"/>
    </row>
    <row r="8" spans="1:9" s="15" customFormat="1" ht="15" x14ac:dyDescent="0.25">
      <c r="A8" s="23" t="s">
        <v>543</v>
      </c>
      <c r="B8" s="16"/>
      <c r="C8" s="16"/>
      <c r="D8" s="16"/>
      <c r="E8" s="18"/>
      <c r="F8" s="18"/>
      <c r="G8" s="18"/>
    </row>
    <row r="9" spans="1:9" s="15" customFormat="1" ht="14.25" x14ac:dyDescent="0.2">
      <c r="A9" s="13" t="s">
        <v>544</v>
      </c>
      <c r="B9" s="19"/>
      <c r="C9" s="16"/>
      <c r="D9" s="16"/>
      <c r="E9" s="18"/>
      <c r="F9" s="18"/>
      <c r="G9" s="18"/>
    </row>
    <row r="10" spans="1:9" s="15" customFormat="1" ht="14.25" x14ac:dyDescent="0.2">
      <c r="A10" s="13" t="s">
        <v>545</v>
      </c>
      <c r="B10" s="20"/>
      <c r="C10" s="16"/>
      <c r="D10" s="16"/>
      <c r="E10" s="18"/>
      <c r="F10" s="18"/>
      <c r="G10" s="18"/>
    </row>
    <row r="11" spans="1:9" s="15" customFormat="1" ht="14.25" x14ac:dyDescent="0.2">
      <c r="A11" s="13" t="s">
        <v>546</v>
      </c>
      <c r="B11" s="20"/>
      <c r="C11" s="16"/>
      <c r="D11" s="16"/>
      <c r="E11" s="18"/>
      <c r="F11" s="18"/>
      <c r="G11" s="18"/>
    </row>
    <row r="12" spans="1:9" s="15" customFormat="1" ht="28.5" x14ac:dyDescent="0.2">
      <c r="A12" s="24" t="s">
        <v>547</v>
      </c>
      <c r="B12" s="20"/>
      <c r="C12" s="16"/>
      <c r="D12" s="16"/>
      <c r="E12" s="18"/>
      <c r="F12" s="18"/>
      <c r="G12" s="18"/>
    </row>
    <row r="13" spans="1:9" s="18" customFormat="1" ht="14.25" x14ac:dyDescent="0.2">
      <c r="A13" s="16"/>
    </row>
    <row r="14" spans="1:9" s="50" customFormat="1" ht="15.75" x14ac:dyDescent="0.25">
      <c r="A14" s="57" t="s">
        <v>557</v>
      </c>
      <c r="B14" s="87" t="s">
        <v>1221</v>
      </c>
      <c r="C14" s="88"/>
      <c r="D14" s="88"/>
      <c r="E14" s="88"/>
      <c r="F14" s="88"/>
      <c r="G14" s="88"/>
      <c r="H14" s="88"/>
      <c r="I14" s="89"/>
    </row>
    <row r="15" spans="1:9" s="51" customFormat="1" ht="30" customHeight="1" x14ac:dyDescent="0.25">
      <c r="A15" s="58" t="s">
        <v>376</v>
      </c>
      <c r="B15" s="59" t="s">
        <v>535</v>
      </c>
      <c r="C15" s="58" t="s">
        <v>554</v>
      </c>
      <c r="D15" s="58" t="s">
        <v>555</v>
      </c>
      <c r="E15" s="90" t="s">
        <v>660</v>
      </c>
      <c r="F15" s="90" t="s">
        <v>641</v>
      </c>
      <c r="G15" s="90" t="s">
        <v>644</v>
      </c>
      <c r="H15" s="90" t="s">
        <v>642</v>
      </c>
      <c r="I15" s="90" t="s">
        <v>643</v>
      </c>
    </row>
    <row r="16" spans="1:9" s="51" customFormat="1" ht="15" x14ac:dyDescent="0.25">
      <c r="A16" s="60" t="s">
        <v>639</v>
      </c>
      <c r="B16" s="60" t="s">
        <v>640</v>
      </c>
      <c r="C16" s="61">
        <v>614742.18000000005</v>
      </c>
      <c r="D16" s="62">
        <v>1536855.44</v>
      </c>
      <c r="E16" s="91"/>
      <c r="F16" s="91"/>
      <c r="G16" s="91"/>
      <c r="H16" s="91"/>
      <c r="I16" s="91"/>
    </row>
    <row r="17" spans="1:9" s="51" customFormat="1" ht="26.1" customHeight="1" x14ac:dyDescent="0.25">
      <c r="A17" s="34" t="s">
        <v>609</v>
      </c>
      <c r="B17" s="35" t="s">
        <v>610</v>
      </c>
      <c r="C17" s="36"/>
      <c r="D17" s="36"/>
      <c r="E17" s="37">
        <v>39</v>
      </c>
      <c r="F17" s="38"/>
      <c r="G17" s="52"/>
      <c r="H17" s="53">
        <f>+F17+G17</f>
        <v>0</v>
      </c>
      <c r="I17" s="53">
        <f>+E17*F17</f>
        <v>0</v>
      </c>
    </row>
    <row r="18" spans="1:9" s="51" customFormat="1" ht="26.1" customHeight="1" x14ac:dyDescent="0.25">
      <c r="A18" s="34" t="s">
        <v>611</v>
      </c>
      <c r="B18" s="35" t="s">
        <v>26</v>
      </c>
      <c r="C18" s="36"/>
      <c r="D18" s="36"/>
      <c r="E18" s="37">
        <v>30</v>
      </c>
      <c r="F18" s="38"/>
      <c r="G18" s="52"/>
      <c r="H18" s="53">
        <f t="shared" ref="H18:H25" si="0">+F18+G18</f>
        <v>0</v>
      </c>
      <c r="I18" s="53">
        <f t="shared" ref="I18:I25" si="1">+E18*F18</f>
        <v>0</v>
      </c>
    </row>
    <row r="19" spans="1:9" s="51" customFormat="1" ht="26.1" customHeight="1" x14ac:dyDescent="0.25">
      <c r="A19" s="34" t="s">
        <v>612</v>
      </c>
      <c r="B19" s="39" t="s">
        <v>613</v>
      </c>
      <c r="C19" s="40"/>
      <c r="D19" s="40"/>
      <c r="E19" s="37">
        <v>259</v>
      </c>
      <c r="F19" s="38"/>
      <c r="G19" s="52"/>
      <c r="H19" s="53">
        <f t="shared" si="0"/>
        <v>0</v>
      </c>
      <c r="I19" s="53">
        <f t="shared" si="1"/>
        <v>0</v>
      </c>
    </row>
    <row r="20" spans="1:9" s="51" customFormat="1" ht="26.1" customHeight="1" x14ac:dyDescent="0.25">
      <c r="A20" s="34" t="s">
        <v>614</v>
      </c>
      <c r="B20" s="35" t="s">
        <v>615</v>
      </c>
      <c r="C20" s="36"/>
      <c r="D20" s="36"/>
      <c r="E20" s="37">
        <v>12</v>
      </c>
      <c r="F20" s="38"/>
      <c r="G20" s="52"/>
      <c r="H20" s="53">
        <f t="shared" si="0"/>
        <v>0</v>
      </c>
      <c r="I20" s="53">
        <f t="shared" si="1"/>
        <v>0</v>
      </c>
    </row>
    <row r="21" spans="1:9" s="51" customFormat="1" ht="26.1" customHeight="1" x14ac:dyDescent="0.25">
      <c r="A21" s="34" t="s">
        <v>616</v>
      </c>
      <c r="B21" s="35" t="s">
        <v>7</v>
      </c>
      <c r="C21" s="36"/>
      <c r="D21" s="36"/>
      <c r="E21" s="37">
        <v>40</v>
      </c>
      <c r="F21" s="38"/>
      <c r="G21" s="52"/>
      <c r="H21" s="53">
        <f t="shared" si="0"/>
        <v>0</v>
      </c>
      <c r="I21" s="53">
        <f t="shared" si="1"/>
        <v>0</v>
      </c>
    </row>
    <row r="22" spans="1:9" s="51" customFormat="1" ht="26.1" customHeight="1" x14ac:dyDescent="0.25">
      <c r="A22" s="34" t="s">
        <v>646</v>
      </c>
      <c r="B22" s="35" t="s">
        <v>617</v>
      </c>
      <c r="C22" s="36"/>
      <c r="D22" s="36"/>
      <c r="E22" s="37">
        <v>9</v>
      </c>
      <c r="F22" s="38"/>
      <c r="G22" s="52"/>
      <c r="H22" s="53">
        <f t="shared" si="0"/>
        <v>0</v>
      </c>
      <c r="I22" s="53">
        <f t="shared" si="1"/>
        <v>0</v>
      </c>
    </row>
    <row r="23" spans="1:9" s="51" customFormat="1" ht="26.1" customHeight="1" x14ac:dyDescent="0.25">
      <c r="A23" s="41" t="s">
        <v>618</v>
      </c>
      <c r="B23" s="42" t="s">
        <v>2</v>
      </c>
      <c r="C23" s="43"/>
      <c r="D23" s="43"/>
      <c r="E23" s="37">
        <v>1</v>
      </c>
      <c r="F23" s="44"/>
      <c r="G23" s="52"/>
      <c r="H23" s="53">
        <f t="shared" si="0"/>
        <v>0</v>
      </c>
      <c r="I23" s="53">
        <f t="shared" si="1"/>
        <v>0</v>
      </c>
    </row>
    <row r="24" spans="1:9" s="51" customFormat="1" ht="26.1" customHeight="1" x14ac:dyDescent="0.25">
      <c r="A24" s="34" t="s">
        <v>619</v>
      </c>
      <c r="B24" s="39" t="s">
        <v>620</v>
      </c>
      <c r="C24" s="40"/>
      <c r="D24" s="40"/>
      <c r="E24" s="37">
        <v>40</v>
      </c>
      <c r="F24" s="38"/>
      <c r="G24" s="52"/>
      <c r="H24" s="53">
        <f t="shared" si="0"/>
        <v>0</v>
      </c>
      <c r="I24" s="53">
        <f t="shared" si="1"/>
        <v>0</v>
      </c>
    </row>
    <row r="25" spans="1:9" s="51" customFormat="1" ht="26.1" customHeight="1" x14ac:dyDescent="0.25">
      <c r="A25" s="34" t="s">
        <v>621</v>
      </c>
      <c r="B25" s="35" t="s">
        <v>29</v>
      </c>
      <c r="C25" s="36"/>
      <c r="D25" s="36"/>
      <c r="E25" s="37">
        <v>176</v>
      </c>
      <c r="F25" s="38"/>
      <c r="G25" s="52"/>
      <c r="H25" s="53">
        <f t="shared" si="0"/>
        <v>0</v>
      </c>
      <c r="I25" s="53">
        <f t="shared" si="1"/>
        <v>0</v>
      </c>
    </row>
    <row r="26" spans="1:9" s="55" customFormat="1" ht="15" customHeight="1" x14ac:dyDescent="0.25">
      <c r="A26" s="83" t="s">
        <v>558</v>
      </c>
      <c r="B26" s="84"/>
      <c r="C26" s="84"/>
      <c r="D26" s="84"/>
      <c r="E26" s="84"/>
      <c r="F26" s="84"/>
      <c r="G26" s="84"/>
      <c r="H26" s="85"/>
      <c r="I26" s="56">
        <f>SUM(I17:I25)</f>
        <v>0</v>
      </c>
    </row>
    <row r="27" spans="1:9" s="51" customFormat="1" ht="30" customHeight="1" x14ac:dyDescent="0.25">
      <c r="A27" s="58" t="s">
        <v>378</v>
      </c>
      <c r="B27" s="59" t="s">
        <v>536</v>
      </c>
      <c r="C27" s="58" t="s">
        <v>554</v>
      </c>
      <c r="D27" s="58" t="s">
        <v>555</v>
      </c>
      <c r="E27" s="90" t="s">
        <v>660</v>
      </c>
      <c r="F27" s="90" t="s">
        <v>641</v>
      </c>
      <c r="G27" s="90" t="s">
        <v>644</v>
      </c>
      <c r="H27" s="90" t="s">
        <v>642</v>
      </c>
      <c r="I27" s="90" t="s">
        <v>643</v>
      </c>
    </row>
    <row r="28" spans="1:9" s="51" customFormat="1" ht="15" x14ac:dyDescent="0.25">
      <c r="A28" s="60" t="s">
        <v>639</v>
      </c>
      <c r="B28" s="60" t="s">
        <v>640</v>
      </c>
      <c r="C28" s="61">
        <v>190230.26</v>
      </c>
      <c r="D28" s="62">
        <v>475575.66</v>
      </c>
      <c r="E28" s="91"/>
      <c r="F28" s="91"/>
      <c r="G28" s="91"/>
      <c r="H28" s="91"/>
      <c r="I28" s="91"/>
    </row>
    <row r="29" spans="1:9" s="51" customFormat="1" ht="26.1" customHeight="1" x14ac:dyDescent="0.25">
      <c r="A29" s="45" t="s">
        <v>661</v>
      </c>
      <c r="B29" s="46" t="s">
        <v>41</v>
      </c>
      <c r="C29" s="36"/>
      <c r="D29" s="36"/>
      <c r="E29" s="37">
        <v>42</v>
      </c>
      <c r="F29" s="38"/>
      <c r="G29" s="52"/>
      <c r="H29" s="53">
        <f>+F29+G29</f>
        <v>0</v>
      </c>
      <c r="I29" s="53">
        <f>+E29*F29</f>
        <v>0</v>
      </c>
    </row>
    <row r="30" spans="1:9" s="51" customFormat="1" ht="26.1" customHeight="1" x14ac:dyDescent="0.25">
      <c r="A30" s="45" t="s">
        <v>662</v>
      </c>
      <c r="B30" s="46" t="s">
        <v>42</v>
      </c>
      <c r="C30" s="36"/>
      <c r="D30" s="36"/>
      <c r="E30" s="37">
        <v>1</v>
      </c>
      <c r="F30" s="38"/>
      <c r="G30" s="52"/>
      <c r="H30" s="53">
        <f t="shared" ref="H30:H36" si="2">+F30+G30</f>
        <v>0</v>
      </c>
      <c r="I30" s="53">
        <f t="shared" ref="I30:I36" si="3">+E30*F30</f>
        <v>0</v>
      </c>
    </row>
    <row r="31" spans="1:9" s="51" customFormat="1" ht="26.1" customHeight="1" x14ac:dyDescent="0.25">
      <c r="A31" s="45" t="s">
        <v>663</v>
      </c>
      <c r="B31" s="46" t="s">
        <v>43</v>
      </c>
      <c r="C31" s="36"/>
      <c r="D31" s="36"/>
      <c r="E31" s="37">
        <v>5</v>
      </c>
      <c r="F31" s="38"/>
      <c r="G31" s="52"/>
      <c r="H31" s="53">
        <f t="shared" si="2"/>
        <v>0</v>
      </c>
      <c r="I31" s="53">
        <f t="shared" si="3"/>
        <v>0</v>
      </c>
    </row>
    <row r="32" spans="1:9" s="51" customFormat="1" ht="26.1" customHeight="1" x14ac:dyDescent="0.25">
      <c r="A32" s="45" t="s">
        <v>664</v>
      </c>
      <c r="B32" s="46" t="s">
        <v>35</v>
      </c>
      <c r="C32" s="36"/>
      <c r="D32" s="36"/>
      <c r="E32" s="37">
        <v>4</v>
      </c>
      <c r="F32" s="38"/>
      <c r="G32" s="52"/>
      <c r="H32" s="53">
        <f t="shared" si="2"/>
        <v>0</v>
      </c>
      <c r="I32" s="53">
        <f t="shared" si="3"/>
        <v>0</v>
      </c>
    </row>
    <row r="33" spans="1:9" s="51" customFormat="1" ht="26.1" customHeight="1" x14ac:dyDescent="0.25">
      <c r="A33" s="45" t="s">
        <v>665</v>
      </c>
      <c r="B33" s="46" t="s">
        <v>286</v>
      </c>
      <c r="C33" s="36"/>
      <c r="D33" s="36"/>
      <c r="E33" s="37">
        <v>67</v>
      </c>
      <c r="F33" s="38"/>
      <c r="G33" s="52"/>
      <c r="H33" s="53">
        <f t="shared" si="2"/>
        <v>0</v>
      </c>
      <c r="I33" s="53">
        <f t="shared" si="3"/>
        <v>0</v>
      </c>
    </row>
    <row r="34" spans="1:9" s="51" customFormat="1" ht="26.1" customHeight="1" x14ac:dyDescent="0.25">
      <c r="A34" s="45" t="s">
        <v>666</v>
      </c>
      <c r="B34" s="46" t="s">
        <v>287</v>
      </c>
      <c r="C34" s="36"/>
      <c r="D34" s="36"/>
      <c r="E34" s="37">
        <v>4</v>
      </c>
      <c r="F34" s="38"/>
      <c r="G34" s="52"/>
      <c r="H34" s="53">
        <f t="shared" si="2"/>
        <v>0</v>
      </c>
      <c r="I34" s="53">
        <f t="shared" si="3"/>
        <v>0</v>
      </c>
    </row>
    <row r="35" spans="1:9" s="51" customFormat="1" ht="26.1" customHeight="1" x14ac:dyDescent="0.25">
      <c r="A35" s="45" t="s">
        <v>667</v>
      </c>
      <c r="B35" s="46" t="s">
        <v>288</v>
      </c>
      <c r="C35" s="36"/>
      <c r="D35" s="36"/>
      <c r="E35" s="37">
        <v>1</v>
      </c>
      <c r="F35" s="38"/>
      <c r="G35" s="52"/>
      <c r="H35" s="53">
        <f t="shared" si="2"/>
        <v>0</v>
      </c>
      <c r="I35" s="53">
        <f t="shared" si="3"/>
        <v>0</v>
      </c>
    </row>
    <row r="36" spans="1:9" s="51" customFormat="1" ht="26.1" customHeight="1" x14ac:dyDescent="0.25">
      <c r="A36" s="45" t="s">
        <v>668</v>
      </c>
      <c r="B36" s="47" t="s">
        <v>669</v>
      </c>
      <c r="C36" s="36"/>
      <c r="D36" s="36"/>
      <c r="E36" s="37">
        <v>80</v>
      </c>
      <c r="F36" s="38"/>
      <c r="G36" s="52"/>
      <c r="H36" s="53">
        <f t="shared" si="2"/>
        <v>0</v>
      </c>
      <c r="I36" s="53">
        <f t="shared" si="3"/>
        <v>0</v>
      </c>
    </row>
    <row r="37" spans="1:9" s="55" customFormat="1" ht="15" customHeight="1" x14ac:dyDescent="0.25">
      <c r="A37" s="83" t="s">
        <v>559</v>
      </c>
      <c r="B37" s="84"/>
      <c r="C37" s="84"/>
      <c r="D37" s="84"/>
      <c r="E37" s="84"/>
      <c r="F37" s="84"/>
      <c r="G37" s="84"/>
      <c r="H37" s="85"/>
      <c r="I37" s="56">
        <f>SUM(I29:I36)</f>
        <v>0</v>
      </c>
    </row>
    <row r="38" spans="1:9" s="51" customFormat="1" ht="30" customHeight="1" x14ac:dyDescent="0.25">
      <c r="A38" s="58" t="s">
        <v>379</v>
      </c>
      <c r="B38" s="59" t="s">
        <v>537</v>
      </c>
      <c r="C38" s="58" t="s">
        <v>554</v>
      </c>
      <c r="D38" s="58" t="s">
        <v>555</v>
      </c>
      <c r="E38" s="90" t="s">
        <v>660</v>
      </c>
      <c r="F38" s="90" t="s">
        <v>641</v>
      </c>
      <c r="G38" s="90" t="s">
        <v>644</v>
      </c>
      <c r="H38" s="90" t="s">
        <v>642</v>
      </c>
      <c r="I38" s="90" t="s">
        <v>643</v>
      </c>
    </row>
    <row r="39" spans="1:9" s="51" customFormat="1" ht="15" x14ac:dyDescent="0.25">
      <c r="A39" s="60" t="s">
        <v>639</v>
      </c>
      <c r="B39" s="60" t="s">
        <v>640</v>
      </c>
      <c r="C39" s="61">
        <v>505633.49</v>
      </c>
      <c r="D39" s="62">
        <v>1264083.72</v>
      </c>
      <c r="E39" s="91"/>
      <c r="F39" s="91"/>
      <c r="G39" s="91"/>
      <c r="H39" s="91"/>
      <c r="I39" s="91"/>
    </row>
    <row r="40" spans="1:9" s="51" customFormat="1" ht="35.1" customHeight="1" x14ac:dyDescent="0.25">
      <c r="A40" s="34" t="s">
        <v>670</v>
      </c>
      <c r="B40" s="48" t="s">
        <v>671</v>
      </c>
      <c r="C40" s="36"/>
      <c r="D40" s="36"/>
      <c r="E40" s="37">
        <v>4</v>
      </c>
      <c r="F40" s="38"/>
      <c r="G40" s="52"/>
      <c r="H40" s="53">
        <f t="shared" ref="H40:H43" si="4">+F40+G40</f>
        <v>0</v>
      </c>
      <c r="I40" s="53">
        <f t="shared" ref="I40:I43" si="5">+E40*F40</f>
        <v>0</v>
      </c>
    </row>
    <row r="41" spans="1:9" s="51" customFormat="1" ht="35.1" customHeight="1" x14ac:dyDescent="0.25">
      <c r="A41" s="34" t="s">
        <v>672</v>
      </c>
      <c r="B41" s="48" t="s">
        <v>40</v>
      </c>
      <c r="C41" s="36"/>
      <c r="D41" s="36"/>
      <c r="E41" s="37">
        <v>1</v>
      </c>
      <c r="F41" s="38"/>
      <c r="G41" s="52"/>
      <c r="H41" s="53">
        <f t="shared" si="4"/>
        <v>0</v>
      </c>
      <c r="I41" s="53">
        <f t="shared" si="5"/>
        <v>0</v>
      </c>
    </row>
    <row r="42" spans="1:9" s="51" customFormat="1" ht="35.1" customHeight="1" x14ac:dyDescent="0.25">
      <c r="A42" s="34" t="s">
        <v>673</v>
      </c>
      <c r="B42" s="48" t="s">
        <v>289</v>
      </c>
      <c r="C42" s="36"/>
      <c r="D42" s="36"/>
      <c r="E42" s="37">
        <v>191</v>
      </c>
      <c r="F42" s="38"/>
      <c r="G42" s="52"/>
      <c r="H42" s="53">
        <f t="shared" si="4"/>
        <v>0</v>
      </c>
      <c r="I42" s="53">
        <f t="shared" si="5"/>
        <v>0</v>
      </c>
    </row>
    <row r="43" spans="1:9" s="51" customFormat="1" ht="35.1" customHeight="1" x14ac:dyDescent="0.25">
      <c r="A43" s="34" t="s">
        <v>674</v>
      </c>
      <c r="B43" s="48" t="s">
        <v>290</v>
      </c>
      <c r="C43" s="36"/>
      <c r="D43" s="36"/>
      <c r="E43" s="37">
        <v>509</v>
      </c>
      <c r="F43" s="38"/>
      <c r="G43" s="52"/>
      <c r="H43" s="53">
        <f t="shared" si="4"/>
        <v>0</v>
      </c>
      <c r="I43" s="53">
        <f t="shared" si="5"/>
        <v>0</v>
      </c>
    </row>
    <row r="44" spans="1:9" s="55" customFormat="1" ht="15" customHeight="1" x14ac:dyDescent="0.25">
      <c r="A44" s="83" t="s">
        <v>560</v>
      </c>
      <c r="B44" s="84"/>
      <c r="C44" s="84"/>
      <c r="D44" s="84"/>
      <c r="E44" s="84"/>
      <c r="F44" s="84"/>
      <c r="G44" s="84"/>
      <c r="H44" s="85"/>
      <c r="I44" s="56">
        <f>SUM(I40:I43)</f>
        <v>0</v>
      </c>
    </row>
    <row r="45" spans="1:9" s="51" customFormat="1" ht="30" customHeight="1" x14ac:dyDescent="0.25">
      <c r="A45" s="58" t="s">
        <v>380</v>
      </c>
      <c r="B45" s="59" t="s">
        <v>541</v>
      </c>
      <c r="C45" s="58" t="s">
        <v>554</v>
      </c>
      <c r="D45" s="58" t="s">
        <v>555</v>
      </c>
      <c r="E45" s="90" t="s">
        <v>660</v>
      </c>
      <c r="F45" s="90" t="s">
        <v>641</v>
      </c>
      <c r="G45" s="90" t="s">
        <v>644</v>
      </c>
      <c r="H45" s="90" t="s">
        <v>642</v>
      </c>
      <c r="I45" s="90" t="s">
        <v>643</v>
      </c>
    </row>
    <row r="46" spans="1:9" s="51" customFormat="1" ht="15" x14ac:dyDescent="0.25">
      <c r="A46" s="60" t="s">
        <v>639</v>
      </c>
      <c r="B46" s="60" t="s">
        <v>640</v>
      </c>
      <c r="C46" s="61">
        <v>364351.82</v>
      </c>
      <c r="D46" s="62">
        <v>910879.56</v>
      </c>
      <c r="E46" s="91"/>
      <c r="F46" s="91"/>
      <c r="G46" s="91"/>
      <c r="H46" s="91"/>
      <c r="I46" s="91"/>
    </row>
    <row r="47" spans="1:9" s="51" customFormat="1" ht="35.1" customHeight="1" x14ac:dyDescent="0.25">
      <c r="A47" s="34" t="s">
        <v>675</v>
      </c>
      <c r="B47" s="48" t="s">
        <v>676</v>
      </c>
      <c r="C47" s="36"/>
      <c r="D47" s="36"/>
      <c r="E47" s="37">
        <v>43</v>
      </c>
      <c r="F47" s="38"/>
      <c r="G47" s="52"/>
      <c r="H47" s="53">
        <f t="shared" ref="H47" si="6">+F47+G47</f>
        <v>0</v>
      </c>
      <c r="I47" s="53">
        <f t="shared" ref="I47" si="7">+E47*F47</f>
        <v>0</v>
      </c>
    </row>
    <row r="48" spans="1:9" s="51" customFormat="1" ht="35.1" customHeight="1" x14ac:dyDescent="0.25">
      <c r="A48" s="34" t="s">
        <v>677</v>
      </c>
      <c r="B48" s="48" t="s">
        <v>678</v>
      </c>
      <c r="C48" s="36"/>
      <c r="D48" s="36"/>
      <c r="E48" s="37">
        <v>135</v>
      </c>
      <c r="F48" s="38"/>
      <c r="G48" s="52"/>
      <c r="H48" s="53">
        <f t="shared" ref="H48:H49" si="8">+F48+G48</f>
        <v>0</v>
      </c>
      <c r="I48" s="53">
        <f t="shared" ref="I48:I49" si="9">+E48*F48</f>
        <v>0</v>
      </c>
    </row>
    <row r="49" spans="1:9" s="51" customFormat="1" ht="35.1" customHeight="1" x14ac:dyDescent="0.25">
      <c r="A49" s="34" t="s">
        <v>679</v>
      </c>
      <c r="B49" s="48" t="s">
        <v>680</v>
      </c>
      <c r="C49" s="36"/>
      <c r="D49" s="36"/>
      <c r="E49" s="37">
        <v>9</v>
      </c>
      <c r="F49" s="38"/>
      <c r="G49" s="52"/>
      <c r="H49" s="53">
        <f t="shared" si="8"/>
        <v>0</v>
      </c>
      <c r="I49" s="53">
        <f t="shared" si="9"/>
        <v>0</v>
      </c>
    </row>
    <row r="50" spans="1:9" s="55" customFormat="1" ht="15" customHeight="1" x14ac:dyDescent="0.25">
      <c r="A50" s="83" t="s">
        <v>561</v>
      </c>
      <c r="B50" s="84"/>
      <c r="C50" s="84"/>
      <c r="D50" s="84"/>
      <c r="E50" s="84"/>
      <c r="F50" s="84"/>
      <c r="G50" s="84"/>
      <c r="H50" s="85"/>
      <c r="I50" s="56">
        <f>SUM(I47:I49)</f>
        <v>0</v>
      </c>
    </row>
    <row r="51" spans="1:9" s="51" customFormat="1" ht="30" customHeight="1" x14ac:dyDescent="0.25">
      <c r="A51" s="58" t="s">
        <v>381</v>
      </c>
      <c r="B51" s="59" t="s">
        <v>534</v>
      </c>
      <c r="C51" s="58" t="s">
        <v>554</v>
      </c>
      <c r="D51" s="58" t="s">
        <v>555</v>
      </c>
      <c r="E51" s="90" t="s">
        <v>660</v>
      </c>
      <c r="F51" s="90" t="s">
        <v>641</v>
      </c>
      <c r="G51" s="90" t="s">
        <v>644</v>
      </c>
      <c r="H51" s="90" t="s">
        <v>642</v>
      </c>
      <c r="I51" s="90" t="s">
        <v>643</v>
      </c>
    </row>
    <row r="52" spans="1:9" s="51" customFormat="1" ht="15" x14ac:dyDescent="0.25">
      <c r="A52" s="60" t="s">
        <v>639</v>
      </c>
      <c r="B52" s="60" t="s">
        <v>640</v>
      </c>
      <c r="C52" s="61">
        <v>328467.40000000002</v>
      </c>
      <c r="D52" s="62">
        <v>821168.5</v>
      </c>
      <c r="E52" s="91"/>
      <c r="F52" s="91"/>
      <c r="G52" s="91"/>
      <c r="H52" s="91"/>
      <c r="I52" s="91"/>
    </row>
    <row r="53" spans="1:9" s="51" customFormat="1" ht="35.1" customHeight="1" x14ac:dyDescent="0.25">
      <c r="A53" s="34" t="s">
        <v>681</v>
      </c>
      <c r="B53" s="48" t="s">
        <v>682</v>
      </c>
      <c r="C53" s="36"/>
      <c r="D53" s="36"/>
      <c r="E53" s="37">
        <v>2043</v>
      </c>
      <c r="F53" s="38"/>
      <c r="G53" s="52"/>
      <c r="H53" s="53">
        <f t="shared" ref="H53" si="10">+F53+G53</f>
        <v>0</v>
      </c>
      <c r="I53" s="53">
        <f t="shared" ref="I53" si="11">+E53*F53</f>
        <v>0</v>
      </c>
    </row>
    <row r="54" spans="1:9" s="51" customFormat="1" ht="35.1" customHeight="1" x14ac:dyDescent="0.25">
      <c r="A54" s="34" t="s">
        <v>683</v>
      </c>
      <c r="B54" s="48" t="s">
        <v>684</v>
      </c>
      <c r="C54" s="36"/>
      <c r="D54" s="36"/>
      <c r="E54" s="37">
        <v>10</v>
      </c>
      <c r="F54" s="38"/>
      <c r="G54" s="52"/>
      <c r="H54" s="53">
        <f t="shared" ref="H54" si="12">+F54+G54</f>
        <v>0</v>
      </c>
      <c r="I54" s="53">
        <f t="shared" ref="I54" si="13">+E54*F54</f>
        <v>0</v>
      </c>
    </row>
    <row r="55" spans="1:9" s="55" customFormat="1" ht="15" customHeight="1" x14ac:dyDescent="0.25">
      <c r="A55" s="83" t="s">
        <v>562</v>
      </c>
      <c r="B55" s="84"/>
      <c r="C55" s="84"/>
      <c r="D55" s="84"/>
      <c r="E55" s="84"/>
      <c r="F55" s="84"/>
      <c r="G55" s="84">
        <f>SUM(G53:G54)</f>
        <v>0</v>
      </c>
      <c r="H55" s="85">
        <f>SUM(H53:H54)</f>
        <v>0</v>
      </c>
      <c r="I55" s="56">
        <f>SUM(I53:I54)</f>
        <v>0</v>
      </c>
    </row>
    <row r="56" spans="1:9" s="51" customFormat="1" ht="30" customHeight="1" x14ac:dyDescent="0.25">
      <c r="A56" s="58" t="s">
        <v>382</v>
      </c>
      <c r="B56" s="59" t="s">
        <v>538</v>
      </c>
      <c r="C56" s="58" t="s">
        <v>554</v>
      </c>
      <c r="D56" s="58" t="s">
        <v>555</v>
      </c>
      <c r="E56" s="90" t="s">
        <v>660</v>
      </c>
      <c r="F56" s="90" t="s">
        <v>641</v>
      </c>
      <c r="G56" s="90" t="s">
        <v>644</v>
      </c>
      <c r="H56" s="90" t="s">
        <v>642</v>
      </c>
      <c r="I56" s="90" t="s">
        <v>643</v>
      </c>
    </row>
    <row r="57" spans="1:9" s="51" customFormat="1" ht="15" x14ac:dyDescent="0.25">
      <c r="A57" s="60" t="s">
        <v>639</v>
      </c>
      <c r="B57" s="60" t="s">
        <v>640</v>
      </c>
      <c r="C57" s="61">
        <v>351811.2</v>
      </c>
      <c r="D57" s="62">
        <v>879528</v>
      </c>
      <c r="E57" s="91"/>
      <c r="F57" s="91"/>
      <c r="G57" s="91"/>
      <c r="H57" s="91"/>
      <c r="I57" s="91"/>
    </row>
    <row r="58" spans="1:9" s="51" customFormat="1" ht="35.1" customHeight="1" x14ac:dyDescent="0.25">
      <c r="A58" s="34">
        <v>1</v>
      </c>
      <c r="B58" s="48" t="s">
        <v>4</v>
      </c>
      <c r="C58" s="36"/>
      <c r="D58" s="36"/>
      <c r="E58" s="37">
        <v>1200</v>
      </c>
      <c r="F58" s="38"/>
      <c r="G58" s="52"/>
      <c r="H58" s="53">
        <f t="shared" ref="H58" si="14">+F58+G58</f>
        <v>0</v>
      </c>
      <c r="I58" s="53">
        <f t="shared" ref="I58" si="15">+E58*F58</f>
        <v>0</v>
      </c>
    </row>
    <row r="59" spans="1:9" s="55" customFormat="1" ht="15" customHeight="1" x14ac:dyDescent="0.25">
      <c r="A59" s="83" t="s">
        <v>563</v>
      </c>
      <c r="B59" s="84"/>
      <c r="C59" s="84"/>
      <c r="D59" s="84"/>
      <c r="E59" s="84"/>
      <c r="F59" s="84"/>
      <c r="G59" s="84">
        <f>SUM(G58:G58)</f>
        <v>0</v>
      </c>
      <c r="H59" s="85">
        <f>SUM(H58:H58)</f>
        <v>0</v>
      </c>
      <c r="I59" s="56">
        <f>SUM(I58:I58)</f>
        <v>0</v>
      </c>
    </row>
    <row r="60" spans="1:9" s="51" customFormat="1" ht="30" customHeight="1" x14ac:dyDescent="0.25">
      <c r="A60" s="58" t="s">
        <v>383</v>
      </c>
      <c r="B60" s="59" t="s">
        <v>539</v>
      </c>
      <c r="C60" s="58" t="s">
        <v>554</v>
      </c>
      <c r="D60" s="58" t="s">
        <v>555</v>
      </c>
      <c r="E60" s="90" t="s">
        <v>660</v>
      </c>
      <c r="F60" s="90" t="s">
        <v>641</v>
      </c>
      <c r="G60" s="90" t="s">
        <v>644</v>
      </c>
      <c r="H60" s="90" t="s">
        <v>642</v>
      </c>
      <c r="I60" s="90" t="s">
        <v>643</v>
      </c>
    </row>
    <row r="61" spans="1:9" s="51" customFormat="1" ht="15" x14ac:dyDescent="0.25">
      <c r="A61" s="60" t="s">
        <v>639</v>
      </c>
      <c r="B61" s="60" t="s">
        <v>640</v>
      </c>
      <c r="C61" s="61">
        <v>592436.16</v>
      </c>
      <c r="D61" s="62">
        <v>1481090.4</v>
      </c>
      <c r="E61" s="91"/>
      <c r="F61" s="91"/>
      <c r="G61" s="91"/>
      <c r="H61" s="91"/>
      <c r="I61" s="91"/>
    </row>
    <row r="62" spans="1:9" s="54" customFormat="1" ht="28.5" customHeight="1" x14ac:dyDescent="0.25">
      <c r="A62" s="34" t="s">
        <v>685</v>
      </c>
      <c r="B62" s="48" t="s">
        <v>686</v>
      </c>
      <c r="C62" s="36"/>
      <c r="D62" s="36"/>
      <c r="E62" s="37">
        <v>109</v>
      </c>
      <c r="F62" s="38"/>
      <c r="G62" s="52"/>
      <c r="H62" s="53">
        <f t="shared" ref="H62:H69" si="16">+F62+G62</f>
        <v>0</v>
      </c>
      <c r="I62" s="53">
        <f t="shared" ref="I62:I69" si="17">+E62*F62</f>
        <v>0</v>
      </c>
    </row>
    <row r="63" spans="1:9" s="54" customFormat="1" ht="28.5" customHeight="1" x14ac:dyDescent="0.25">
      <c r="A63" s="34" t="s">
        <v>687</v>
      </c>
      <c r="B63" s="48" t="s">
        <v>688</v>
      </c>
      <c r="C63" s="36"/>
      <c r="D63" s="36"/>
      <c r="E63" s="37">
        <v>140</v>
      </c>
      <c r="F63" s="38"/>
      <c r="G63" s="52"/>
      <c r="H63" s="53">
        <f t="shared" si="16"/>
        <v>0</v>
      </c>
      <c r="I63" s="53">
        <f t="shared" si="17"/>
        <v>0</v>
      </c>
    </row>
    <row r="64" spans="1:9" s="54" customFormat="1" ht="28.5" customHeight="1" x14ac:dyDescent="0.25">
      <c r="A64" s="34" t="s">
        <v>689</v>
      </c>
      <c r="B64" s="48" t="s">
        <v>690</v>
      </c>
      <c r="C64" s="36"/>
      <c r="D64" s="36"/>
      <c r="E64" s="37">
        <v>12</v>
      </c>
      <c r="F64" s="38"/>
      <c r="G64" s="52"/>
      <c r="H64" s="53">
        <f t="shared" si="16"/>
        <v>0</v>
      </c>
      <c r="I64" s="53">
        <f t="shared" si="17"/>
        <v>0</v>
      </c>
    </row>
    <row r="65" spans="1:9" s="54" customFormat="1" ht="28.5" customHeight="1" x14ac:dyDescent="0.25">
      <c r="A65" s="34" t="s">
        <v>691</v>
      </c>
      <c r="B65" s="48" t="s">
        <v>692</v>
      </c>
      <c r="C65" s="36"/>
      <c r="D65" s="36"/>
      <c r="E65" s="37">
        <v>260</v>
      </c>
      <c r="F65" s="38"/>
      <c r="G65" s="52"/>
      <c r="H65" s="53">
        <f t="shared" si="16"/>
        <v>0</v>
      </c>
      <c r="I65" s="53">
        <f t="shared" si="17"/>
        <v>0</v>
      </c>
    </row>
    <row r="66" spans="1:9" s="54" customFormat="1" ht="28.5" customHeight="1" x14ac:dyDescent="0.25">
      <c r="A66" s="34" t="s">
        <v>693</v>
      </c>
      <c r="B66" s="48" t="s">
        <v>694</v>
      </c>
      <c r="C66" s="36"/>
      <c r="D66" s="36"/>
      <c r="E66" s="37">
        <v>12</v>
      </c>
      <c r="F66" s="38"/>
      <c r="G66" s="52"/>
      <c r="H66" s="53">
        <f t="shared" si="16"/>
        <v>0</v>
      </c>
      <c r="I66" s="53">
        <f t="shared" si="17"/>
        <v>0</v>
      </c>
    </row>
    <row r="67" spans="1:9" s="54" customFormat="1" ht="28.5" customHeight="1" x14ac:dyDescent="0.25">
      <c r="A67" s="34" t="s">
        <v>695</v>
      </c>
      <c r="B67" s="48" t="s">
        <v>696</v>
      </c>
      <c r="C67" s="36"/>
      <c r="D67" s="36"/>
      <c r="E67" s="37">
        <v>1</v>
      </c>
      <c r="F67" s="38"/>
      <c r="G67" s="52"/>
      <c r="H67" s="53">
        <f t="shared" si="16"/>
        <v>0</v>
      </c>
      <c r="I67" s="53">
        <f t="shared" si="17"/>
        <v>0</v>
      </c>
    </row>
    <row r="68" spans="1:9" s="54" customFormat="1" ht="28.5" customHeight="1" x14ac:dyDescent="0.25">
      <c r="A68" s="34" t="s">
        <v>697</v>
      </c>
      <c r="B68" s="48" t="s">
        <v>10</v>
      </c>
      <c r="C68" s="36"/>
      <c r="D68" s="36"/>
      <c r="E68" s="37">
        <v>1</v>
      </c>
      <c r="F68" s="38"/>
      <c r="G68" s="52"/>
      <c r="H68" s="53">
        <f t="shared" si="16"/>
        <v>0</v>
      </c>
      <c r="I68" s="53">
        <f t="shared" si="17"/>
        <v>0</v>
      </c>
    </row>
    <row r="69" spans="1:9" s="54" customFormat="1" ht="28.5" customHeight="1" x14ac:dyDescent="0.25">
      <c r="A69" s="34" t="s">
        <v>698</v>
      </c>
      <c r="B69" s="48" t="s">
        <v>11</v>
      </c>
      <c r="C69" s="36"/>
      <c r="D69" s="36"/>
      <c r="E69" s="37">
        <v>1</v>
      </c>
      <c r="F69" s="38"/>
      <c r="G69" s="52"/>
      <c r="H69" s="53">
        <f t="shared" si="16"/>
        <v>0</v>
      </c>
      <c r="I69" s="53">
        <f t="shared" si="17"/>
        <v>0</v>
      </c>
    </row>
    <row r="70" spans="1:9" s="55" customFormat="1" ht="15" customHeight="1" x14ac:dyDescent="0.25">
      <c r="A70" s="83" t="s">
        <v>564</v>
      </c>
      <c r="B70" s="84"/>
      <c r="C70" s="84"/>
      <c r="D70" s="84"/>
      <c r="E70" s="84"/>
      <c r="F70" s="84"/>
      <c r="G70" s="84">
        <f>SUM(G62:G69)</f>
        <v>0</v>
      </c>
      <c r="H70" s="85">
        <f>SUM(H62:H69)</f>
        <v>0</v>
      </c>
      <c r="I70" s="56">
        <f>SUM(I62:I69)</f>
        <v>0</v>
      </c>
    </row>
    <row r="71" spans="1:9" s="51" customFormat="1" ht="30" customHeight="1" x14ac:dyDescent="0.25">
      <c r="A71" s="58" t="s">
        <v>384</v>
      </c>
      <c r="B71" s="59" t="s">
        <v>12</v>
      </c>
      <c r="C71" s="58" t="s">
        <v>554</v>
      </c>
      <c r="D71" s="58" t="s">
        <v>555</v>
      </c>
      <c r="E71" s="90" t="s">
        <v>660</v>
      </c>
      <c r="F71" s="90" t="s">
        <v>641</v>
      </c>
      <c r="G71" s="90" t="s">
        <v>644</v>
      </c>
      <c r="H71" s="90" t="s">
        <v>642</v>
      </c>
      <c r="I71" s="90" t="s">
        <v>643</v>
      </c>
    </row>
    <row r="72" spans="1:9" s="51" customFormat="1" ht="15" x14ac:dyDescent="0.25">
      <c r="A72" s="60" t="s">
        <v>639</v>
      </c>
      <c r="B72" s="60" t="s">
        <v>640</v>
      </c>
      <c r="C72" s="61">
        <v>229962.23999999999</v>
      </c>
      <c r="D72" s="62">
        <v>574905.59999999998</v>
      </c>
      <c r="E72" s="91"/>
      <c r="F72" s="91"/>
      <c r="G72" s="91"/>
      <c r="H72" s="91"/>
      <c r="I72" s="91"/>
    </row>
    <row r="73" spans="1:9" s="54" customFormat="1" ht="28.5" customHeight="1" x14ac:dyDescent="0.25">
      <c r="A73" s="34" t="s">
        <v>699</v>
      </c>
      <c r="B73" s="48" t="s">
        <v>602</v>
      </c>
      <c r="C73" s="36"/>
      <c r="D73" s="36"/>
      <c r="E73" s="37">
        <v>754</v>
      </c>
      <c r="F73" s="38"/>
      <c r="G73" s="52"/>
      <c r="H73" s="53">
        <f t="shared" ref="H73:H78" si="18">+F73+G73</f>
        <v>0</v>
      </c>
      <c r="I73" s="53">
        <f t="shared" ref="I73:I78" si="19">+E73*F73</f>
        <v>0</v>
      </c>
    </row>
    <row r="74" spans="1:9" s="54" customFormat="1" ht="28.5" customHeight="1" x14ac:dyDescent="0.25">
      <c r="A74" s="34" t="s">
        <v>700</v>
      </c>
      <c r="B74" s="48" t="s">
        <v>603</v>
      </c>
      <c r="C74" s="36"/>
      <c r="D74" s="36"/>
      <c r="E74" s="37">
        <v>713</v>
      </c>
      <c r="F74" s="38"/>
      <c r="G74" s="52"/>
      <c r="H74" s="53">
        <f t="shared" si="18"/>
        <v>0</v>
      </c>
      <c r="I74" s="53">
        <f t="shared" si="19"/>
        <v>0</v>
      </c>
    </row>
    <row r="75" spans="1:9" s="54" customFormat="1" ht="28.5" customHeight="1" x14ac:dyDescent="0.25">
      <c r="A75" s="34" t="s">
        <v>701</v>
      </c>
      <c r="B75" s="48" t="s">
        <v>702</v>
      </c>
      <c r="C75" s="36"/>
      <c r="D75" s="36"/>
      <c r="E75" s="37">
        <v>524</v>
      </c>
      <c r="F75" s="38"/>
      <c r="G75" s="52"/>
      <c r="H75" s="53">
        <f t="shared" si="18"/>
        <v>0</v>
      </c>
      <c r="I75" s="53">
        <f t="shared" si="19"/>
        <v>0</v>
      </c>
    </row>
    <row r="76" spans="1:9" s="54" customFormat="1" ht="28.5" customHeight="1" x14ac:dyDescent="0.25">
      <c r="A76" s="34" t="s">
        <v>703</v>
      </c>
      <c r="B76" s="48" t="s">
        <v>604</v>
      </c>
      <c r="C76" s="36"/>
      <c r="D76" s="36"/>
      <c r="E76" s="37">
        <v>68</v>
      </c>
      <c r="F76" s="38"/>
      <c r="G76" s="52"/>
      <c r="H76" s="53">
        <f t="shared" si="18"/>
        <v>0</v>
      </c>
      <c r="I76" s="53">
        <f t="shared" si="19"/>
        <v>0</v>
      </c>
    </row>
    <row r="77" spans="1:9" s="54" customFormat="1" ht="28.5" customHeight="1" x14ac:dyDescent="0.25">
      <c r="A77" s="34" t="s">
        <v>704</v>
      </c>
      <c r="B77" s="48" t="s">
        <v>605</v>
      </c>
      <c r="C77" s="36"/>
      <c r="D77" s="36"/>
      <c r="E77" s="37">
        <v>112</v>
      </c>
      <c r="F77" s="38"/>
      <c r="G77" s="52"/>
      <c r="H77" s="53">
        <f t="shared" si="18"/>
        <v>0</v>
      </c>
      <c r="I77" s="53">
        <f t="shared" si="19"/>
        <v>0</v>
      </c>
    </row>
    <row r="78" spans="1:9" s="54" customFormat="1" ht="28.5" customHeight="1" x14ac:dyDescent="0.25">
      <c r="A78" s="34" t="s">
        <v>705</v>
      </c>
      <c r="B78" s="48" t="s">
        <v>606</v>
      </c>
      <c r="C78" s="36"/>
      <c r="D78" s="36"/>
      <c r="E78" s="37">
        <v>91</v>
      </c>
      <c r="F78" s="38"/>
      <c r="G78" s="52"/>
      <c r="H78" s="53">
        <f t="shared" si="18"/>
        <v>0</v>
      </c>
      <c r="I78" s="53">
        <f t="shared" si="19"/>
        <v>0</v>
      </c>
    </row>
    <row r="79" spans="1:9" s="55" customFormat="1" ht="15" customHeight="1" x14ac:dyDescent="0.25">
      <c r="A79" s="83" t="s">
        <v>565</v>
      </c>
      <c r="B79" s="84"/>
      <c r="C79" s="84"/>
      <c r="D79" s="84"/>
      <c r="E79" s="84"/>
      <c r="F79" s="84"/>
      <c r="G79" s="84">
        <f>SUM(G73:G78)</f>
        <v>0</v>
      </c>
      <c r="H79" s="85">
        <f>SUM(H73:H78)</f>
        <v>0</v>
      </c>
      <c r="I79" s="56">
        <f>SUM(I73:I78)</f>
        <v>0</v>
      </c>
    </row>
    <row r="80" spans="1:9" s="51" customFormat="1" ht="30" customHeight="1" x14ac:dyDescent="0.25">
      <c r="A80" s="58" t="s">
        <v>385</v>
      </c>
      <c r="B80" s="59" t="s">
        <v>14</v>
      </c>
      <c r="C80" s="58" t="s">
        <v>554</v>
      </c>
      <c r="D80" s="58" t="s">
        <v>555</v>
      </c>
      <c r="E80" s="90" t="s">
        <v>660</v>
      </c>
      <c r="F80" s="90" t="s">
        <v>641</v>
      </c>
      <c r="G80" s="90" t="s">
        <v>644</v>
      </c>
      <c r="H80" s="90" t="s">
        <v>642</v>
      </c>
      <c r="I80" s="90" t="s">
        <v>643</v>
      </c>
    </row>
    <row r="81" spans="1:9" s="51" customFormat="1" ht="15" x14ac:dyDescent="0.25">
      <c r="A81" s="60" t="s">
        <v>639</v>
      </c>
      <c r="B81" s="60" t="s">
        <v>640</v>
      </c>
      <c r="C81" s="61">
        <v>351811.2</v>
      </c>
      <c r="D81" s="62">
        <v>879528</v>
      </c>
      <c r="E81" s="91"/>
      <c r="F81" s="91"/>
      <c r="G81" s="91"/>
      <c r="H81" s="91"/>
      <c r="I81" s="91"/>
    </row>
    <row r="82" spans="1:9" s="54" customFormat="1" ht="28.5" customHeight="1" x14ac:dyDescent="0.25">
      <c r="A82" s="34">
        <v>1</v>
      </c>
      <c r="B82" s="48" t="s">
        <v>706</v>
      </c>
      <c r="C82" s="36"/>
      <c r="D82" s="36"/>
      <c r="E82" s="37">
        <v>678</v>
      </c>
      <c r="F82" s="38"/>
      <c r="G82" s="52"/>
      <c r="H82" s="53">
        <f t="shared" ref="H82" si="20">+F82+G82</f>
        <v>0</v>
      </c>
      <c r="I82" s="53">
        <f t="shared" ref="I82" si="21">+E82*F82</f>
        <v>0</v>
      </c>
    </row>
    <row r="83" spans="1:9" s="55" customFormat="1" ht="15" customHeight="1" x14ac:dyDescent="0.25">
      <c r="A83" s="83" t="s">
        <v>567</v>
      </c>
      <c r="B83" s="84"/>
      <c r="C83" s="84"/>
      <c r="D83" s="84"/>
      <c r="E83" s="84"/>
      <c r="F83" s="84"/>
      <c r="G83" s="84">
        <f>SUM(G82:G82)</f>
        <v>0</v>
      </c>
      <c r="H83" s="85">
        <f>SUM(H82:H82)</f>
        <v>0</v>
      </c>
      <c r="I83" s="56">
        <f>SUM(I82:I82)</f>
        <v>0</v>
      </c>
    </row>
    <row r="84" spans="1:9" s="51" customFormat="1" ht="30" customHeight="1" x14ac:dyDescent="0.25">
      <c r="A84" s="58" t="s">
        <v>386</v>
      </c>
      <c r="B84" s="59" t="s">
        <v>540</v>
      </c>
      <c r="C84" s="58" t="s">
        <v>554</v>
      </c>
      <c r="D84" s="58" t="s">
        <v>555</v>
      </c>
      <c r="E84" s="90" t="s">
        <v>660</v>
      </c>
      <c r="F84" s="90" t="s">
        <v>641</v>
      </c>
      <c r="G84" s="90" t="s">
        <v>644</v>
      </c>
      <c r="H84" s="90" t="s">
        <v>642</v>
      </c>
      <c r="I84" s="90" t="s">
        <v>643</v>
      </c>
    </row>
    <row r="85" spans="1:9" s="51" customFormat="1" ht="15" x14ac:dyDescent="0.25">
      <c r="A85" s="60" t="s">
        <v>639</v>
      </c>
      <c r="B85" s="60" t="s">
        <v>640</v>
      </c>
      <c r="C85" s="61">
        <v>548417.97</v>
      </c>
      <c r="D85" s="62">
        <v>1371044.93</v>
      </c>
      <c r="E85" s="91"/>
      <c r="F85" s="91"/>
      <c r="G85" s="91"/>
      <c r="H85" s="91"/>
      <c r="I85" s="91"/>
    </row>
    <row r="86" spans="1:9" s="54" customFormat="1" ht="28.5" customHeight="1" x14ac:dyDescent="0.25">
      <c r="A86" s="34" t="s">
        <v>707</v>
      </c>
      <c r="B86" s="48" t="s">
        <v>299</v>
      </c>
      <c r="C86" s="36"/>
      <c r="D86" s="36"/>
      <c r="E86" s="37">
        <v>60</v>
      </c>
      <c r="F86" s="38"/>
      <c r="G86" s="52"/>
      <c r="H86" s="53">
        <f t="shared" ref="H86" si="22">+F86+G86</f>
        <v>0</v>
      </c>
      <c r="I86" s="53">
        <f t="shared" ref="I86" si="23">+E86*F86</f>
        <v>0</v>
      </c>
    </row>
    <row r="87" spans="1:9" s="54" customFormat="1" ht="28.5" customHeight="1" x14ac:dyDescent="0.25">
      <c r="A87" s="34" t="s">
        <v>708</v>
      </c>
      <c r="B87" s="48" t="s">
        <v>307</v>
      </c>
      <c r="C87" s="36"/>
      <c r="D87" s="36"/>
      <c r="E87" s="37">
        <v>4</v>
      </c>
      <c r="F87" s="38"/>
      <c r="G87" s="52"/>
      <c r="H87" s="53">
        <f t="shared" ref="H87:H101" si="24">+F87+G87</f>
        <v>0</v>
      </c>
      <c r="I87" s="53">
        <f t="shared" ref="I87:I101" si="25">+E87*F87</f>
        <v>0</v>
      </c>
    </row>
    <row r="88" spans="1:9" s="54" customFormat="1" ht="28.5" customHeight="1" x14ac:dyDescent="0.25">
      <c r="A88" s="34" t="s">
        <v>709</v>
      </c>
      <c r="B88" s="48" t="s">
        <v>308</v>
      </c>
      <c r="C88" s="36"/>
      <c r="D88" s="36"/>
      <c r="E88" s="37">
        <v>6</v>
      </c>
      <c r="F88" s="38"/>
      <c r="G88" s="52"/>
      <c r="H88" s="53">
        <f t="shared" si="24"/>
        <v>0</v>
      </c>
      <c r="I88" s="53">
        <f t="shared" si="25"/>
        <v>0</v>
      </c>
    </row>
    <row r="89" spans="1:9" s="54" customFormat="1" ht="51" customHeight="1" x14ac:dyDescent="0.25">
      <c r="A89" s="34" t="s">
        <v>710</v>
      </c>
      <c r="B89" s="48" t="s">
        <v>711</v>
      </c>
      <c r="C89" s="36"/>
      <c r="D89" s="36"/>
      <c r="E89" s="37">
        <v>4</v>
      </c>
      <c r="F89" s="38"/>
      <c r="G89" s="52"/>
      <c r="H89" s="53">
        <f t="shared" si="24"/>
        <v>0</v>
      </c>
      <c r="I89" s="53">
        <f t="shared" si="25"/>
        <v>0</v>
      </c>
    </row>
    <row r="90" spans="1:9" s="54" customFormat="1" ht="28.5" customHeight="1" x14ac:dyDescent="0.25">
      <c r="A90" s="34" t="s">
        <v>712</v>
      </c>
      <c r="B90" s="48" t="s">
        <v>309</v>
      </c>
      <c r="C90" s="36"/>
      <c r="D90" s="36"/>
      <c r="E90" s="37">
        <v>2</v>
      </c>
      <c r="F90" s="38"/>
      <c r="G90" s="52"/>
      <c r="H90" s="53">
        <f t="shared" si="24"/>
        <v>0</v>
      </c>
      <c r="I90" s="53">
        <f t="shared" si="25"/>
        <v>0</v>
      </c>
    </row>
    <row r="91" spans="1:9" s="54" customFormat="1" ht="28.5" customHeight="1" x14ac:dyDescent="0.25">
      <c r="A91" s="34" t="s">
        <v>713</v>
      </c>
      <c r="B91" s="48" t="s">
        <v>310</v>
      </c>
      <c r="C91" s="36"/>
      <c r="D91" s="36"/>
      <c r="E91" s="37">
        <v>2</v>
      </c>
      <c r="F91" s="38"/>
      <c r="G91" s="52"/>
      <c r="H91" s="53">
        <f t="shared" si="24"/>
        <v>0</v>
      </c>
      <c r="I91" s="53">
        <f t="shared" si="25"/>
        <v>0</v>
      </c>
    </row>
    <row r="92" spans="1:9" s="54" customFormat="1" ht="28.5" customHeight="1" x14ac:dyDescent="0.25">
      <c r="A92" s="34" t="s">
        <v>714</v>
      </c>
      <c r="B92" s="48" t="s">
        <v>311</v>
      </c>
      <c r="C92" s="36"/>
      <c r="D92" s="36"/>
      <c r="E92" s="37">
        <v>2</v>
      </c>
      <c r="F92" s="38"/>
      <c r="G92" s="52"/>
      <c r="H92" s="53">
        <f t="shared" si="24"/>
        <v>0</v>
      </c>
      <c r="I92" s="53">
        <f t="shared" si="25"/>
        <v>0</v>
      </c>
    </row>
    <row r="93" spans="1:9" s="54" customFormat="1" ht="28.5" customHeight="1" x14ac:dyDescent="0.25">
      <c r="A93" s="34" t="s">
        <v>715</v>
      </c>
      <c r="B93" s="48" t="s">
        <v>312</v>
      </c>
      <c r="C93" s="36"/>
      <c r="D93" s="36"/>
      <c r="E93" s="37">
        <v>2</v>
      </c>
      <c r="F93" s="38"/>
      <c r="G93" s="52"/>
      <c r="H93" s="53">
        <f t="shared" si="24"/>
        <v>0</v>
      </c>
      <c r="I93" s="53">
        <f t="shared" si="25"/>
        <v>0</v>
      </c>
    </row>
    <row r="94" spans="1:9" s="54" customFormat="1" ht="28.5" customHeight="1" x14ac:dyDescent="0.25">
      <c r="A94" s="34" t="s">
        <v>716</v>
      </c>
      <c r="B94" s="48" t="s">
        <v>313</v>
      </c>
      <c r="C94" s="36"/>
      <c r="D94" s="36"/>
      <c r="E94" s="37">
        <v>4</v>
      </c>
      <c r="F94" s="38"/>
      <c r="G94" s="52"/>
      <c r="H94" s="53">
        <f t="shared" si="24"/>
        <v>0</v>
      </c>
      <c r="I94" s="53">
        <f t="shared" si="25"/>
        <v>0</v>
      </c>
    </row>
    <row r="95" spans="1:9" s="54" customFormat="1" ht="28.5" customHeight="1" x14ac:dyDescent="0.25">
      <c r="A95" s="34" t="s">
        <v>717</v>
      </c>
      <c r="B95" s="48" t="s">
        <v>300</v>
      </c>
      <c r="C95" s="36"/>
      <c r="D95" s="36"/>
      <c r="E95" s="37">
        <v>2042</v>
      </c>
      <c r="F95" s="38"/>
      <c r="G95" s="52"/>
      <c r="H95" s="53">
        <f t="shared" si="24"/>
        <v>0</v>
      </c>
      <c r="I95" s="53">
        <f t="shared" si="25"/>
        <v>0</v>
      </c>
    </row>
    <row r="96" spans="1:9" s="54" customFormat="1" ht="28.5" customHeight="1" x14ac:dyDescent="0.25">
      <c r="A96" s="34" t="s">
        <v>718</v>
      </c>
      <c r="B96" s="48" t="s">
        <v>301</v>
      </c>
      <c r="C96" s="36"/>
      <c r="D96" s="36"/>
      <c r="E96" s="37">
        <v>15</v>
      </c>
      <c r="F96" s="38"/>
      <c r="G96" s="52"/>
      <c r="H96" s="53">
        <f t="shared" si="24"/>
        <v>0</v>
      </c>
      <c r="I96" s="53">
        <f t="shared" si="25"/>
        <v>0</v>
      </c>
    </row>
    <row r="97" spans="1:9" s="54" customFormat="1" ht="28.5" customHeight="1" x14ac:dyDescent="0.25">
      <c r="A97" s="34" t="s">
        <v>719</v>
      </c>
      <c r="B97" s="48" t="s">
        <v>303</v>
      </c>
      <c r="C97" s="36"/>
      <c r="D97" s="36"/>
      <c r="E97" s="37">
        <v>18</v>
      </c>
      <c r="F97" s="38"/>
      <c r="G97" s="52"/>
      <c r="H97" s="53">
        <f t="shared" si="24"/>
        <v>0</v>
      </c>
      <c r="I97" s="53">
        <f t="shared" si="25"/>
        <v>0</v>
      </c>
    </row>
    <row r="98" spans="1:9" s="54" customFormat="1" ht="28.5" customHeight="1" x14ac:dyDescent="0.25">
      <c r="A98" s="34" t="s">
        <v>720</v>
      </c>
      <c r="B98" s="48" t="s">
        <v>304</v>
      </c>
      <c r="C98" s="36"/>
      <c r="D98" s="36"/>
      <c r="E98" s="37">
        <v>2</v>
      </c>
      <c r="F98" s="38"/>
      <c r="G98" s="52"/>
      <c r="H98" s="53">
        <f t="shared" si="24"/>
        <v>0</v>
      </c>
      <c r="I98" s="53">
        <f t="shared" si="25"/>
        <v>0</v>
      </c>
    </row>
    <row r="99" spans="1:9" s="54" customFormat="1" ht="28.5" customHeight="1" x14ac:dyDescent="0.25">
      <c r="A99" s="34" t="s">
        <v>721</v>
      </c>
      <c r="B99" s="48" t="s">
        <v>305</v>
      </c>
      <c r="C99" s="36"/>
      <c r="D99" s="36"/>
      <c r="E99" s="37">
        <v>420</v>
      </c>
      <c r="F99" s="38"/>
      <c r="G99" s="52"/>
      <c r="H99" s="53">
        <f t="shared" si="24"/>
        <v>0</v>
      </c>
      <c r="I99" s="53">
        <f t="shared" si="25"/>
        <v>0</v>
      </c>
    </row>
    <row r="100" spans="1:9" s="54" customFormat="1" ht="28.5" customHeight="1" x14ac:dyDescent="0.25">
      <c r="A100" s="34" t="s">
        <v>722</v>
      </c>
      <c r="B100" s="48" t="s">
        <v>306</v>
      </c>
      <c r="C100" s="36"/>
      <c r="D100" s="36"/>
      <c r="E100" s="37">
        <v>6</v>
      </c>
      <c r="F100" s="38"/>
      <c r="G100" s="52"/>
      <c r="H100" s="53">
        <f t="shared" si="24"/>
        <v>0</v>
      </c>
      <c r="I100" s="53">
        <f t="shared" si="25"/>
        <v>0</v>
      </c>
    </row>
    <row r="101" spans="1:9" s="54" customFormat="1" ht="28.5" customHeight="1" x14ac:dyDescent="0.25">
      <c r="A101" s="34" t="s">
        <v>723</v>
      </c>
      <c r="B101" s="48" t="s">
        <v>302</v>
      </c>
      <c r="C101" s="36"/>
      <c r="D101" s="36"/>
      <c r="E101" s="37">
        <v>1</v>
      </c>
      <c r="F101" s="38"/>
      <c r="G101" s="52"/>
      <c r="H101" s="53">
        <f t="shared" si="24"/>
        <v>0</v>
      </c>
      <c r="I101" s="53">
        <f t="shared" si="25"/>
        <v>0</v>
      </c>
    </row>
    <row r="102" spans="1:9" s="55" customFormat="1" ht="15" customHeight="1" x14ac:dyDescent="0.25">
      <c r="A102" s="83" t="s">
        <v>566</v>
      </c>
      <c r="B102" s="84"/>
      <c r="C102" s="84"/>
      <c r="D102" s="84"/>
      <c r="E102" s="84"/>
      <c r="F102" s="84"/>
      <c r="G102" s="84">
        <f>SUM(G86:G101)</f>
        <v>0</v>
      </c>
      <c r="H102" s="85">
        <f>SUM(H86:H101)</f>
        <v>0</v>
      </c>
      <c r="I102" s="56">
        <f>SUM(I86:I101)</f>
        <v>0</v>
      </c>
    </row>
    <row r="103" spans="1:9" s="51" customFormat="1" ht="30" customHeight="1" x14ac:dyDescent="0.25">
      <c r="A103" s="58" t="s">
        <v>387</v>
      </c>
      <c r="B103" s="59" t="s">
        <v>47</v>
      </c>
      <c r="C103" s="58" t="s">
        <v>554</v>
      </c>
      <c r="D103" s="58" t="s">
        <v>555</v>
      </c>
      <c r="E103" s="90" t="s">
        <v>660</v>
      </c>
      <c r="F103" s="90" t="s">
        <v>641</v>
      </c>
      <c r="G103" s="90" t="s">
        <v>644</v>
      </c>
      <c r="H103" s="90" t="s">
        <v>642</v>
      </c>
      <c r="I103" s="90" t="s">
        <v>643</v>
      </c>
    </row>
    <row r="104" spans="1:9" s="51" customFormat="1" ht="15" x14ac:dyDescent="0.25">
      <c r="A104" s="60" t="s">
        <v>639</v>
      </c>
      <c r="B104" s="60" t="s">
        <v>640</v>
      </c>
      <c r="C104" s="61">
        <v>176131.15</v>
      </c>
      <c r="D104" s="62">
        <v>440327.88</v>
      </c>
      <c r="E104" s="91"/>
      <c r="F104" s="91"/>
      <c r="G104" s="91"/>
      <c r="H104" s="91"/>
      <c r="I104" s="91"/>
    </row>
    <row r="105" spans="1:9" s="54" customFormat="1" ht="28.5" customHeight="1" x14ac:dyDescent="0.25">
      <c r="A105" s="34" t="s">
        <v>724</v>
      </c>
      <c r="B105" s="48" t="s">
        <v>34</v>
      </c>
      <c r="C105" s="36"/>
      <c r="D105" s="36"/>
      <c r="E105" s="37">
        <v>10</v>
      </c>
      <c r="F105" s="38"/>
      <c r="G105" s="52"/>
      <c r="H105" s="53">
        <f t="shared" ref="H105:H108" si="26">+F105+G105</f>
        <v>0</v>
      </c>
      <c r="I105" s="53">
        <f t="shared" ref="I105:I108" si="27">+E105*F105</f>
        <v>0</v>
      </c>
    </row>
    <row r="106" spans="1:9" s="54" customFormat="1" ht="28.5" customHeight="1" x14ac:dyDescent="0.25">
      <c r="A106" s="34" t="s">
        <v>725</v>
      </c>
      <c r="B106" s="48" t="s">
        <v>8</v>
      </c>
      <c r="C106" s="36"/>
      <c r="D106" s="36"/>
      <c r="E106" s="37">
        <v>5</v>
      </c>
      <c r="F106" s="38"/>
      <c r="G106" s="52"/>
      <c r="H106" s="53">
        <f t="shared" si="26"/>
        <v>0</v>
      </c>
      <c r="I106" s="53">
        <f t="shared" si="27"/>
        <v>0</v>
      </c>
    </row>
    <row r="107" spans="1:9" s="54" customFormat="1" ht="28.5" customHeight="1" x14ac:dyDescent="0.25">
      <c r="A107" s="34" t="s">
        <v>726</v>
      </c>
      <c r="B107" s="48" t="s">
        <v>48</v>
      </c>
      <c r="C107" s="36"/>
      <c r="D107" s="36"/>
      <c r="E107" s="37">
        <v>5</v>
      </c>
      <c r="F107" s="38"/>
      <c r="G107" s="52"/>
      <c r="H107" s="53">
        <f t="shared" si="26"/>
        <v>0</v>
      </c>
      <c r="I107" s="53">
        <f t="shared" si="27"/>
        <v>0</v>
      </c>
    </row>
    <row r="108" spans="1:9" s="54" customFormat="1" ht="28.5" customHeight="1" x14ac:dyDescent="0.25">
      <c r="A108" s="34" t="s">
        <v>727</v>
      </c>
      <c r="B108" s="48" t="s">
        <v>49</v>
      </c>
      <c r="C108" s="36"/>
      <c r="D108" s="36"/>
      <c r="E108" s="37">
        <v>5</v>
      </c>
      <c r="F108" s="38"/>
      <c r="G108" s="52"/>
      <c r="H108" s="53">
        <f t="shared" si="26"/>
        <v>0</v>
      </c>
      <c r="I108" s="53">
        <f t="shared" si="27"/>
        <v>0</v>
      </c>
    </row>
    <row r="109" spans="1:9" s="55" customFormat="1" ht="15" customHeight="1" x14ac:dyDescent="0.25">
      <c r="A109" s="83" t="s">
        <v>568</v>
      </c>
      <c r="B109" s="84"/>
      <c r="C109" s="84"/>
      <c r="D109" s="84"/>
      <c r="E109" s="84"/>
      <c r="F109" s="84"/>
      <c r="G109" s="84">
        <f>SUM(G105:G108)</f>
        <v>0</v>
      </c>
      <c r="H109" s="85">
        <f>SUM(H105:H108)</f>
        <v>0</v>
      </c>
      <c r="I109" s="56">
        <f>SUM(I105:I108)</f>
        <v>0</v>
      </c>
    </row>
    <row r="110" spans="1:9" s="51" customFormat="1" ht="30" customHeight="1" x14ac:dyDescent="0.25">
      <c r="A110" s="58" t="s">
        <v>526</v>
      </c>
      <c r="B110" s="59" t="s">
        <v>44</v>
      </c>
      <c r="C110" s="58" t="s">
        <v>554</v>
      </c>
      <c r="D110" s="58" t="s">
        <v>555</v>
      </c>
      <c r="E110" s="90" t="s">
        <v>660</v>
      </c>
      <c r="F110" s="90" t="s">
        <v>641</v>
      </c>
      <c r="G110" s="90" t="s">
        <v>644</v>
      </c>
      <c r="H110" s="90" t="s">
        <v>642</v>
      </c>
      <c r="I110" s="90" t="s">
        <v>643</v>
      </c>
    </row>
    <row r="111" spans="1:9" s="51" customFormat="1" ht="15" x14ac:dyDescent="0.25">
      <c r="A111" s="60" t="s">
        <v>639</v>
      </c>
      <c r="B111" s="60" t="s">
        <v>640</v>
      </c>
      <c r="C111" s="61">
        <v>2395048.66</v>
      </c>
      <c r="D111" s="62">
        <v>5987621.6600000001</v>
      </c>
      <c r="E111" s="91"/>
      <c r="F111" s="91"/>
      <c r="G111" s="91"/>
      <c r="H111" s="91"/>
      <c r="I111" s="91"/>
    </row>
    <row r="112" spans="1:9" s="54" customFormat="1" ht="28.5" customHeight="1" x14ac:dyDescent="0.25">
      <c r="A112" s="34" t="s">
        <v>728</v>
      </c>
      <c r="B112" s="48" t="s">
        <v>374</v>
      </c>
      <c r="C112" s="36"/>
      <c r="D112" s="36"/>
      <c r="E112" s="37">
        <v>40</v>
      </c>
      <c r="F112" s="38"/>
      <c r="G112" s="52"/>
      <c r="H112" s="53">
        <f t="shared" ref="H112" si="28">+F112+G112</f>
        <v>0</v>
      </c>
      <c r="I112" s="53">
        <f t="shared" ref="I112" si="29">+E112*F112</f>
        <v>0</v>
      </c>
    </row>
    <row r="113" spans="1:9" s="54" customFormat="1" ht="28.5" customHeight="1" x14ac:dyDescent="0.25">
      <c r="A113" s="34" t="s">
        <v>729</v>
      </c>
      <c r="B113" s="48" t="s">
        <v>743</v>
      </c>
      <c r="C113" s="36"/>
      <c r="D113" s="36"/>
      <c r="E113" s="37">
        <v>40</v>
      </c>
      <c r="F113" s="38"/>
      <c r="G113" s="52"/>
      <c r="H113" s="53">
        <f t="shared" ref="H113:H126" si="30">+F113+G113</f>
        <v>0</v>
      </c>
      <c r="I113" s="53">
        <f t="shared" ref="I113:I126" si="31">+E113*F113</f>
        <v>0</v>
      </c>
    </row>
    <row r="114" spans="1:9" s="54" customFormat="1" ht="28.5" customHeight="1" x14ac:dyDescent="0.25">
      <c r="A114" s="34" t="s">
        <v>730</v>
      </c>
      <c r="B114" s="48" t="s">
        <v>744</v>
      </c>
      <c r="C114" s="36"/>
      <c r="D114" s="36"/>
      <c r="E114" s="37">
        <v>70</v>
      </c>
      <c r="F114" s="38"/>
      <c r="G114" s="52"/>
      <c r="H114" s="53">
        <f t="shared" si="30"/>
        <v>0</v>
      </c>
      <c r="I114" s="53">
        <f t="shared" si="31"/>
        <v>0</v>
      </c>
    </row>
    <row r="115" spans="1:9" s="54" customFormat="1" ht="28.5" customHeight="1" x14ac:dyDescent="0.25">
      <c r="A115" s="34" t="s">
        <v>731</v>
      </c>
      <c r="B115" s="48" t="s">
        <v>607</v>
      </c>
      <c r="C115" s="36"/>
      <c r="D115" s="36"/>
      <c r="E115" s="37">
        <v>71</v>
      </c>
      <c r="F115" s="38"/>
      <c r="G115" s="52"/>
      <c r="H115" s="53">
        <f t="shared" si="30"/>
        <v>0</v>
      </c>
      <c r="I115" s="53">
        <f t="shared" si="31"/>
        <v>0</v>
      </c>
    </row>
    <row r="116" spans="1:9" s="54" customFormat="1" ht="28.5" customHeight="1" x14ac:dyDescent="0.25">
      <c r="A116" s="34" t="s">
        <v>732</v>
      </c>
      <c r="B116" s="48" t="s">
        <v>608</v>
      </c>
      <c r="C116" s="36"/>
      <c r="D116" s="36"/>
      <c r="E116" s="37">
        <v>31</v>
      </c>
      <c r="F116" s="38"/>
      <c r="G116" s="52"/>
      <c r="H116" s="53">
        <f t="shared" si="30"/>
        <v>0</v>
      </c>
      <c r="I116" s="53">
        <f t="shared" si="31"/>
        <v>0</v>
      </c>
    </row>
    <row r="117" spans="1:9" s="54" customFormat="1" ht="28.5" customHeight="1" x14ac:dyDescent="0.25">
      <c r="A117" s="34" t="s">
        <v>733</v>
      </c>
      <c r="B117" s="48" t="s">
        <v>745</v>
      </c>
      <c r="C117" s="36"/>
      <c r="D117" s="36"/>
      <c r="E117" s="37">
        <v>30</v>
      </c>
      <c r="F117" s="38"/>
      <c r="G117" s="52"/>
      <c r="H117" s="53">
        <f t="shared" si="30"/>
        <v>0</v>
      </c>
      <c r="I117" s="53">
        <f t="shared" si="31"/>
        <v>0</v>
      </c>
    </row>
    <row r="118" spans="1:9" s="54" customFormat="1" ht="28.5" customHeight="1" x14ac:dyDescent="0.25">
      <c r="A118" s="34" t="s">
        <v>734</v>
      </c>
      <c r="B118" s="48" t="s">
        <v>746</v>
      </c>
      <c r="C118" s="36"/>
      <c r="D118" s="36"/>
      <c r="E118" s="37">
        <v>30</v>
      </c>
      <c r="F118" s="38"/>
      <c r="G118" s="52"/>
      <c r="H118" s="53">
        <f t="shared" si="30"/>
        <v>0</v>
      </c>
      <c r="I118" s="53">
        <f t="shared" si="31"/>
        <v>0</v>
      </c>
    </row>
    <row r="119" spans="1:9" s="54" customFormat="1" ht="28.5" customHeight="1" x14ac:dyDescent="0.25">
      <c r="A119" s="34" t="s">
        <v>735</v>
      </c>
      <c r="B119" s="48" t="s">
        <v>747</v>
      </c>
      <c r="C119" s="36"/>
      <c r="D119" s="36"/>
      <c r="E119" s="37">
        <v>20</v>
      </c>
      <c r="F119" s="38"/>
      <c r="G119" s="52"/>
      <c r="H119" s="53">
        <f t="shared" si="30"/>
        <v>0</v>
      </c>
      <c r="I119" s="53">
        <f t="shared" si="31"/>
        <v>0</v>
      </c>
    </row>
    <row r="120" spans="1:9" s="54" customFormat="1" ht="28.5" customHeight="1" x14ac:dyDescent="0.25">
      <c r="A120" s="34" t="s">
        <v>736</v>
      </c>
      <c r="B120" s="48" t="s">
        <v>298</v>
      </c>
      <c r="C120" s="36"/>
      <c r="D120" s="36"/>
      <c r="E120" s="37">
        <v>34</v>
      </c>
      <c r="F120" s="38"/>
      <c r="G120" s="52"/>
      <c r="H120" s="53">
        <f t="shared" si="30"/>
        <v>0</v>
      </c>
      <c r="I120" s="53">
        <f t="shared" si="31"/>
        <v>0</v>
      </c>
    </row>
    <row r="121" spans="1:9" s="54" customFormat="1" ht="28.5" customHeight="1" x14ac:dyDescent="0.25">
      <c r="A121" s="34" t="s">
        <v>737</v>
      </c>
      <c r="B121" s="48" t="s">
        <v>296</v>
      </c>
      <c r="C121" s="36"/>
      <c r="D121" s="36"/>
      <c r="E121" s="37">
        <v>3</v>
      </c>
      <c r="F121" s="38"/>
      <c r="G121" s="52"/>
      <c r="H121" s="53">
        <f t="shared" si="30"/>
        <v>0</v>
      </c>
      <c r="I121" s="53">
        <f t="shared" si="31"/>
        <v>0</v>
      </c>
    </row>
    <row r="122" spans="1:9" s="54" customFormat="1" ht="28.5" customHeight="1" x14ac:dyDescent="0.25">
      <c r="A122" s="34" t="s">
        <v>738</v>
      </c>
      <c r="B122" s="48" t="s">
        <v>295</v>
      </c>
      <c r="C122" s="36"/>
      <c r="D122" s="36"/>
      <c r="E122" s="37">
        <v>3</v>
      </c>
      <c r="F122" s="38"/>
      <c r="G122" s="52"/>
      <c r="H122" s="53">
        <f t="shared" si="30"/>
        <v>0</v>
      </c>
      <c r="I122" s="53">
        <f t="shared" si="31"/>
        <v>0</v>
      </c>
    </row>
    <row r="123" spans="1:9" s="54" customFormat="1" ht="28.5" customHeight="1" x14ac:dyDescent="0.25">
      <c r="A123" s="34" t="s">
        <v>739</v>
      </c>
      <c r="B123" s="48" t="s">
        <v>294</v>
      </c>
      <c r="C123" s="36"/>
      <c r="D123" s="36"/>
      <c r="E123" s="37">
        <v>3</v>
      </c>
      <c r="F123" s="38"/>
      <c r="G123" s="52"/>
      <c r="H123" s="53">
        <f t="shared" si="30"/>
        <v>0</v>
      </c>
      <c r="I123" s="53">
        <f t="shared" si="31"/>
        <v>0</v>
      </c>
    </row>
    <row r="124" spans="1:9" s="54" customFormat="1" ht="28.5" customHeight="1" x14ac:dyDescent="0.25">
      <c r="A124" s="34" t="s">
        <v>740</v>
      </c>
      <c r="B124" s="48" t="s">
        <v>748</v>
      </c>
      <c r="C124" s="36"/>
      <c r="D124" s="36"/>
      <c r="E124" s="37">
        <v>10</v>
      </c>
      <c r="F124" s="38"/>
      <c r="G124" s="52"/>
      <c r="H124" s="53">
        <f t="shared" si="30"/>
        <v>0</v>
      </c>
      <c r="I124" s="53">
        <f t="shared" si="31"/>
        <v>0</v>
      </c>
    </row>
    <row r="125" spans="1:9" s="54" customFormat="1" ht="28.5" customHeight="1" x14ac:dyDescent="0.25">
      <c r="A125" s="34" t="s">
        <v>741</v>
      </c>
      <c r="B125" s="48" t="s">
        <v>297</v>
      </c>
      <c r="C125" s="36"/>
      <c r="D125" s="36"/>
      <c r="E125" s="37">
        <v>22</v>
      </c>
      <c r="F125" s="38"/>
      <c r="G125" s="52"/>
      <c r="H125" s="53">
        <f t="shared" si="30"/>
        <v>0</v>
      </c>
      <c r="I125" s="53">
        <f t="shared" si="31"/>
        <v>0</v>
      </c>
    </row>
    <row r="126" spans="1:9" s="54" customFormat="1" ht="28.5" customHeight="1" x14ac:dyDescent="0.25">
      <c r="A126" s="34" t="s">
        <v>742</v>
      </c>
      <c r="B126" s="48" t="s">
        <v>749</v>
      </c>
      <c r="C126" s="36"/>
      <c r="D126" s="36"/>
      <c r="E126" s="37">
        <v>1</v>
      </c>
      <c r="F126" s="38"/>
      <c r="G126" s="52"/>
      <c r="H126" s="53">
        <f t="shared" si="30"/>
        <v>0</v>
      </c>
      <c r="I126" s="53">
        <f t="shared" si="31"/>
        <v>0</v>
      </c>
    </row>
    <row r="127" spans="1:9" s="55" customFormat="1" ht="15" customHeight="1" x14ac:dyDescent="0.25">
      <c r="A127" s="83" t="s">
        <v>569</v>
      </c>
      <c r="B127" s="84"/>
      <c r="C127" s="84"/>
      <c r="D127" s="84"/>
      <c r="E127" s="84"/>
      <c r="F127" s="84"/>
      <c r="G127" s="84"/>
      <c r="H127" s="85"/>
      <c r="I127" s="56">
        <f>SUM(I112:I126)</f>
        <v>0</v>
      </c>
    </row>
    <row r="128" spans="1:9" s="51" customFormat="1" ht="30" customHeight="1" x14ac:dyDescent="0.25">
      <c r="A128" s="58" t="s">
        <v>1590</v>
      </c>
      <c r="B128" s="59" t="s">
        <v>542</v>
      </c>
      <c r="C128" s="58" t="s">
        <v>554</v>
      </c>
      <c r="D128" s="58" t="s">
        <v>555</v>
      </c>
      <c r="E128" s="90" t="s">
        <v>660</v>
      </c>
      <c r="F128" s="90" t="s">
        <v>641</v>
      </c>
      <c r="G128" s="90" t="s">
        <v>644</v>
      </c>
      <c r="H128" s="90" t="s">
        <v>642</v>
      </c>
      <c r="I128" s="90" t="s">
        <v>643</v>
      </c>
    </row>
    <row r="129" spans="1:9" s="51" customFormat="1" ht="15" x14ac:dyDescent="0.25">
      <c r="A129" s="60" t="s">
        <v>639</v>
      </c>
      <c r="B129" s="60" t="s">
        <v>640</v>
      </c>
      <c r="C129" s="61">
        <v>1248951.28</v>
      </c>
      <c r="D129" s="62">
        <v>3122378.21</v>
      </c>
      <c r="E129" s="91"/>
      <c r="F129" s="91"/>
      <c r="G129" s="91"/>
      <c r="H129" s="91"/>
      <c r="I129" s="91"/>
    </row>
    <row r="130" spans="1:9" s="54" customFormat="1" ht="28.5" customHeight="1" x14ac:dyDescent="0.25">
      <c r="A130" s="34" t="s">
        <v>750</v>
      </c>
      <c r="B130" s="48" t="s">
        <v>751</v>
      </c>
      <c r="C130" s="36"/>
      <c r="D130" s="36"/>
      <c r="E130" s="37">
        <v>48</v>
      </c>
      <c r="F130" s="38"/>
      <c r="G130" s="52"/>
      <c r="H130" s="53">
        <f t="shared" ref="H130" si="32">+F130+G130</f>
        <v>0</v>
      </c>
      <c r="I130" s="53">
        <f t="shared" ref="I130" si="33">+E130*F130</f>
        <v>0</v>
      </c>
    </row>
    <row r="131" spans="1:9" s="54" customFormat="1" ht="28.5" customHeight="1" x14ac:dyDescent="0.25">
      <c r="A131" s="34" t="s">
        <v>752</v>
      </c>
      <c r="B131" s="48" t="s">
        <v>753</v>
      </c>
      <c r="C131" s="36"/>
      <c r="D131" s="36"/>
      <c r="E131" s="37">
        <v>1</v>
      </c>
      <c r="F131" s="38"/>
      <c r="G131" s="52"/>
      <c r="H131" s="53">
        <f t="shared" ref="H131:H194" si="34">+F131+G131</f>
        <v>0</v>
      </c>
      <c r="I131" s="53">
        <f t="shared" ref="I131:I194" si="35">+E131*F131</f>
        <v>0</v>
      </c>
    </row>
    <row r="132" spans="1:9" s="54" customFormat="1" ht="28.5" customHeight="1" x14ac:dyDescent="0.25">
      <c r="A132" s="34" t="s">
        <v>754</v>
      </c>
      <c r="B132" s="48" t="s">
        <v>755</v>
      </c>
      <c r="C132" s="36"/>
      <c r="D132" s="36"/>
      <c r="E132" s="37">
        <v>1</v>
      </c>
      <c r="F132" s="38"/>
      <c r="G132" s="52"/>
      <c r="H132" s="53">
        <f t="shared" si="34"/>
        <v>0</v>
      </c>
      <c r="I132" s="53">
        <f t="shared" si="35"/>
        <v>0</v>
      </c>
    </row>
    <row r="133" spans="1:9" s="54" customFormat="1" ht="28.5" customHeight="1" x14ac:dyDescent="0.25">
      <c r="A133" s="34" t="s">
        <v>756</v>
      </c>
      <c r="B133" s="48" t="s">
        <v>53</v>
      </c>
      <c r="C133" s="36"/>
      <c r="D133" s="36"/>
      <c r="E133" s="37">
        <v>1</v>
      </c>
      <c r="F133" s="38"/>
      <c r="G133" s="52"/>
      <c r="H133" s="53">
        <f t="shared" si="34"/>
        <v>0</v>
      </c>
      <c r="I133" s="53">
        <f t="shared" si="35"/>
        <v>0</v>
      </c>
    </row>
    <row r="134" spans="1:9" s="54" customFormat="1" ht="28.5" customHeight="1" x14ac:dyDescent="0.25">
      <c r="A134" s="34" t="s">
        <v>757</v>
      </c>
      <c r="B134" s="48" t="s">
        <v>78</v>
      </c>
      <c r="C134" s="36"/>
      <c r="D134" s="36"/>
      <c r="E134" s="37">
        <v>1</v>
      </c>
      <c r="F134" s="38"/>
      <c r="G134" s="52"/>
      <c r="H134" s="53">
        <f t="shared" si="34"/>
        <v>0</v>
      </c>
      <c r="I134" s="53">
        <f t="shared" si="35"/>
        <v>0</v>
      </c>
    </row>
    <row r="135" spans="1:9" s="54" customFormat="1" ht="28.5" customHeight="1" x14ac:dyDescent="0.25">
      <c r="A135" s="34" t="s">
        <v>758</v>
      </c>
      <c r="B135" s="48" t="s">
        <v>51</v>
      </c>
      <c r="C135" s="36"/>
      <c r="D135" s="36"/>
      <c r="E135" s="37">
        <v>3</v>
      </c>
      <c r="F135" s="38"/>
      <c r="G135" s="52"/>
      <c r="H135" s="53">
        <f t="shared" si="34"/>
        <v>0</v>
      </c>
      <c r="I135" s="53">
        <f t="shared" si="35"/>
        <v>0</v>
      </c>
    </row>
    <row r="136" spans="1:9" s="54" customFormat="1" ht="28.5" customHeight="1" x14ac:dyDescent="0.25">
      <c r="A136" s="34" t="s">
        <v>759</v>
      </c>
      <c r="B136" s="48" t="s">
        <v>52</v>
      </c>
      <c r="C136" s="36"/>
      <c r="D136" s="36"/>
      <c r="E136" s="37">
        <v>10</v>
      </c>
      <c r="F136" s="38"/>
      <c r="G136" s="52"/>
      <c r="H136" s="53">
        <f t="shared" si="34"/>
        <v>0</v>
      </c>
      <c r="I136" s="53">
        <f t="shared" si="35"/>
        <v>0</v>
      </c>
    </row>
    <row r="137" spans="1:9" s="54" customFormat="1" ht="28.5" customHeight="1" x14ac:dyDescent="0.25">
      <c r="A137" s="34" t="s">
        <v>760</v>
      </c>
      <c r="B137" s="48" t="s">
        <v>314</v>
      </c>
      <c r="C137" s="36"/>
      <c r="D137" s="36"/>
      <c r="E137" s="37">
        <v>1</v>
      </c>
      <c r="F137" s="38"/>
      <c r="G137" s="52"/>
      <c r="H137" s="53">
        <f t="shared" si="34"/>
        <v>0</v>
      </c>
      <c r="I137" s="53">
        <f t="shared" si="35"/>
        <v>0</v>
      </c>
    </row>
    <row r="138" spans="1:9" s="54" customFormat="1" ht="28.5" customHeight="1" x14ac:dyDescent="0.25">
      <c r="A138" s="34" t="s">
        <v>761</v>
      </c>
      <c r="B138" s="48" t="s">
        <v>203</v>
      </c>
      <c r="C138" s="36"/>
      <c r="D138" s="36"/>
      <c r="E138" s="37">
        <v>1</v>
      </c>
      <c r="F138" s="38"/>
      <c r="G138" s="52"/>
      <c r="H138" s="53">
        <f t="shared" si="34"/>
        <v>0</v>
      </c>
      <c r="I138" s="53">
        <f t="shared" si="35"/>
        <v>0</v>
      </c>
    </row>
    <row r="139" spans="1:9" s="54" customFormat="1" ht="28.5" customHeight="1" x14ac:dyDescent="0.25">
      <c r="A139" s="34" t="s">
        <v>762</v>
      </c>
      <c r="B139" s="48" t="s">
        <v>204</v>
      </c>
      <c r="C139" s="36"/>
      <c r="D139" s="36"/>
      <c r="E139" s="37">
        <v>1</v>
      </c>
      <c r="F139" s="38"/>
      <c r="G139" s="52"/>
      <c r="H139" s="53">
        <f t="shared" si="34"/>
        <v>0</v>
      </c>
      <c r="I139" s="53">
        <f t="shared" si="35"/>
        <v>0</v>
      </c>
    </row>
    <row r="140" spans="1:9" s="54" customFormat="1" ht="28.5" customHeight="1" x14ac:dyDescent="0.25">
      <c r="A140" s="34" t="s">
        <v>763</v>
      </c>
      <c r="B140" s="48" t="s">
        <v>317</v>
      </c>
      <c r="C140" s="36"/>
      <c r="D140" s="36"/>
      <c r="E140" s="37">
        <v>10</v>
      </c>
      <c r="F140" s="38"/>
      <c r="G140" s="52"/>
      <c r="H140" s="53">
        <f t="shared" si="34"/>
        <v>0</v>
      </c>
      <c r="I140" s="53">
        <f t="shared" si="35"/>
        <v>0</v>
      </c>
    </row>
    <row r="141" spans="1:9" s="54" customFormat="1" ht="28.5" customHeight="1" x14ac:dyDescent="0.25">
      <c r="A141" s="34" t="s">
        <v>764</v>
      </c>
      <c r="B141" s="48" t="s">
        <v>87</v>
      </c>
      <c r="C141" s="36"/>
      <c r="D141" s="36"/>
      <c r="E141" s="37">
        <v>10</v>
      </c>
      <c r="F141" s="38"/>
      <c r="G141" s="52"/>
      <c r="H141" s="53">
        <f t="shared" si="34"/>
        <v>0</v>
      </c>
      <c r="I141" s="53">
        <f t="shared" si="35"/>
        <v>0</v>
      </c>
    </row>
    <row r="142" spans="1:9" s="54" customFormat="1" ht="28.5" customHeight="1" x14ac:dyDescent="0.25">
      <c r="A142" s="34" t="s">
        <v>765</v>
      </c>
      <c r="B142" s="48" t="s">
        <v>102</v>
      </c>
      <c r="C142" s="36"/>
      <c r="D142" s="36"/>
      <c r="E142" s="37">
        <v>10</v>
      </c>
      <c r="F142" s="38"/>
      <c r="G142" s="52"/>
      <c r="H142" s="53">
        <f t="shared" si="34"/>
        <v>0</v>
      </c>
      <c r="I142" s="53">
        <f t="shared" si="35"/>
        <v>0</v>
      </c>
    </row>
    <row r="143" spans="1:9" s="54" customFormat="1" ht="28.5" customHeight="1" x14ac:dyDescent="0.25">
      <c r="A143" s="34" t="s">
        <v>766</v>
      </c>
      <c r="B143" s="48" t="s">
        <v>54</v>
      </c>
      <c r="C143" s="36"/>
      <c r="D143" s="36"/>
      <c r="E143" s="37">
        <v>1</v>
      </c>
      <c r="F143" s="38"/>
      <c r="G143" s="52"/>
      <c r="H143" s="53">
        <f t="shared" si="34"/>
        <v>0</v>
      </c>
      <c r="I143" s="53">
        <f t="shared" si="35"/>
        <v>0</v>
      </c>
    </row>
    <row r="144" spans="1:9" s="54" customFormat="1" ht="28.5" customHeight="1" x14ac:dyDescent="0.25">
      <c r="A144" s="34" t="s">
        <v>767</v>
      </c>
      <c r="B144" s="48" t="s">
        <v>55</v>
      </c>
      <c r="C144" s="36"/>
      <c r="D144" s="36"/>
      <c r="E144" s="37">
        <v>1</v>
      </c>
      <c r="F144" s="38"/>
      <c r="G144" s="52"/>
      <c r="H144" s="53">
        <f t="shared" si="34"/>
        <v>0</v>
      </c>
      <c r="I144" s="53">
        <f t="shared" si="35"/>
        <v>0</v>
      </c>
    </row>
    <row r="145" spans="1:9" s="54" customFormat="1" ht="28.5" customHeight="1" x14ac:dyDescent="0.25">
      <c r="A145" s="34" t="s">
        <v>768</v>
      </c>
      <c r="B145" s="48" t="s">
        <v>56</v>
      </c>
      <c r="C145" s="36"/>
      <c r="D145" s="36"/>
      <c r="E145" s="37">
        <v>3</v>
      </c>
      <c r="F145" s="38"/>
      <c r="G145" s="52"/>
      <c r="H145" s="53">
        <f t="shared" si="34"/>
        <v>0</v>
      </c>
      <c r="I145" s="53">
        <f t="shared" si="35"/>
        <v>0</v>
      </c>
    </row>
    <row r="146" spans="1:9" s="54" customFormat="1" ht="28.5" customHeight="1" x14ac:dyDescent="0.25">
      <c r="A146" s="34" t="s">
        <v>769</v>
      </c>
      <c r="B146" s="48" t="s">
        <v>57</v>
      </c>
      <c r="C146" s="36"/>
      <c r="D146" s="36"/>
      <c r="E146" s="37">
        <v>1</v>
      </c>
      <c r="F146" s="38"/>
      <c r="G146" s="52"/>
      <c r="H146" s="53">
        <f t="shared" si="34"/>
        <v>0</v>
      </c>
      <c r="I146" s="53">
        <f t="shared" si="35"/>
        <v>0</v>
      </c>
    </row>
    <row r="147" spans="1:9" s="54" customFormat="1" ht="28.5" customHeight="1" x14ac:dyDescent="0.25">
      <c r="A147" s="34" t="s">
        <v>770</v>
      </c>
      <c r="B147" s="48" t="s">
        <v>58</v>
      </c>
      <c r="C147" s="36"/>
      <c r="D147" s="36"/>
      <c r="E147" s="37">
        <v>1</v>
      </c>
      <c r="F147" s="38"/>
      <c r="G147" s="52"/>
      <c r="H147" s="53">
        <f t="shared" si="34"/>
        <v>0</v>
      </c>
      <c r="I147" s="53">
        <f t="shared" si="35"/>
        <v>0</v>
      </c>
    </row>
    <row r="148" spans="1:9" s="54" customFormat="1" ht="28.5" customHeight="1" x14ac:dyDescent="0.25">
      <c r="A148" s="34" t="s">
        <v>771</v>
      </c>
      <c r="B148" s="48" t="s">
        <v>60</v>
      </c>
      <c r="C148" s="36"/>
      <c r="D148" s="36"/>
      <c r="E148" s="37">
        <v>1</v>
      </c>
      <c r="F148" s="38"/>
      <c r="G148" s="52"/>
      <c r="H148" s="53">
        <f t="shared" si="34"/>
        <v>0</v>
      </c>
      <c r="I148" s="53">
        <f t="shared" si="35"/>
        <v>0</v>
      </c>
    </row>
    <row r="149" spans="1:9" s="54" customFormat="1" ht="28.5" customHeight="1" x14ac:dyDescent="0.25">
      <c r="A149" s="34" t="s">
        <v>772</v>
      </c>
      <c r="B149" s="48" t="s">
        <v>59</v>
      </c>
      <c r="C149" s="36"/>
      <c r="D149" s="36"/>
      <c r="E149" s="37">
        <v>6</v>
      </c>
      <c r="F149" s="38"/>
      <c r="G149" s="52"/>
      <c r="H149" s="53">
        <f t="shared" si="34"/>
        <v>0</v>
      </c>
      <c r="I149" s="53">
        <f t="shared" si="35"/>
        <v>0</v>
      </c>
    </row>
    <row r="150" spans="1:9" s="54" customFormat="1" ht="28.5" customHeight="1" x14ac:dyDescent="0.25">
      <c r="A150" s="34" t="s">
        <v>773</v>
      </c>
      <c r="B150" s="48" t="s">
        <v>103</v>
      </c>
      <c r="C150" s="36"/>
      <c r="D150" s="36"/>
      <c r="E150" s="37">
        <v>4</v>
      </c>
      <c r="F150" s="38"/>
      <c r="G150" s="52"/>
      <c r="H150" s="53">
        <f t="shared" si="34"/>
        <v>0</v>
      </c>
      <c r="I150" s="53">
        <f t="shared" si="35"/>
        <v>0</v>
      </c>
    </row>
    <row r="151" spans="1:9" s="54" customFormat="1" ht="28.5" customHeight="1" x14ac:dyDescent="0.25">
      <c r="A151" s="34" t="s">
        <v>774</v>
      </c>
      <c r="B151" s="48" t="s">
        <v>62</v>
      </c>
      <c r="C151" s="36"/>
      <c r="D151" s="36"/>
      <c r="E151" s="37">
        <v>6</v>
      </c>
      <c r="F151" s="38"/>
      <c r="G151" s="52"/>
      <c r="H151" s="53">
        <f t="shared" si="34"/>
        <v>0</v>
      </c>
      <c r="I151" s="53">
        <f t="shared" si="35"/>
        <v>0</v>
      </c>
    </row>
    <row r="152" spans="1:9" s="54" customFormat="1" ht="28.5" customHeight="1" x14ac:dyDescent="0.25">
      <c r="A152" s="34" t="s">
        <v>775</v>
      </c>
      <c r="B152" s="48" t="s">
        <v>327</v>
      </c>
      <c r="C152" s="36"/>
      <c r="D152" s="36"/>
      <c r="E152" s="37">
        <v>1</v>
      </c>
      <c r="F152" s="38"/>
      <c r="G152" s="52"/>
      <c r="H152" s="53">
        <f t="shared" si="34"/>
        <v>0</v>
      </c>
      <c r="I152" s="53">
        <f t="shared" si="35"/>
        <v>0</v>
      </c>
    </row>
    <row r="153" spans="1:9" s="54" customFormat="1" ht="28.5" customHeight="1" x14ac:dyDescent="0.25">
      <c r="A153" s="34" t="s">
        <v>776</v>
      </c>
      <c r="B153" s="48" t="s">
        <v>777</v>
      </c>
      <c r="C153" s="36"/>
      <c r="D153" s="36"/>
      <c r="E153" s="37">
        <v>1</v>
      </c>
      <c r="F153" s="38"/>
      <c r="G153" s="52"/>
      <c r="H153" s="53">
        <f t="shared" si="34"/>
        <v>0</v>
      </c>
      <c r="I153" s="53">
        <f t="shared" si="35"/>
        <v>0</v>
      </c>
    </row>
    <row r="154" spans="1:9" s="54" customFormat="1" ht="28.5" customHeight="1" x14ac:dyDescent="0.25">
      <c r="A154" s="34" t="s">
        <v>778</v>
      </c>
      <c r="B154" s="48" t="s">
        <v>779</v>
      </c>
      <c r="C154" s="36"/>
      <c r="D154" s="36"/>
      <c r="E154" s="37">
        <v>1</v>
      </c>
      <c r="F154" s="38"/>
      <c r="G154" s="52"/>
      <c r="H154" s="53">
        <f t="shared" si="34"/>
        <v>0</v>
      </c>
      <c r="I154" s="53">
        <f t="shared" si="35"/>
        <v>0</v>
      </c>
    </row>
    <row r="155" spans="1:9" s="54" customFormat="1" ht="28.5" customHeight="1" x14ac:dyDescent="0.25">
      <c r="A155" s="34" t="s">
        <v>780</v>
      </c>
      <c r="B155" s="48" t="s">
        <v>82</v>
      </c>
      <c r="C155" s="36"/>
      <c r="D155" s="36"/>
      <c r="E155" s="37">
        <v>10</v>
      </c>
      <c r="F155" s="38"/>
      <c r="G155" s="52"/>
      <c r="H155" s="53">
        <f t="shared" si="34"/>
        <v>0</v>
      </c>
      <c r="I155" s="53">
        <f t="shared" si="35"/>
        <v>0</v>
      </c>
    </row>
    <row r="156" spans="1:9" s="54" customFormat="1" ht="28.5" customHeight="1" x14ac:dyDescent="0.25">
      <c r="A156" s="34" t="s">
        <v>781</v>
      </c>
      <c r="B156" s="48" t="s">
        <v>91</v>
      </c>
      <c r="C156" s="36"/>
      <c r="D156" s="36"/>
      <c r="E156" s="37">
        <v>12</v>
      </c>
      <c r="F156" s="38"/>
      <c r="G156" s="52"/>
      <c r="H156" s="53">
        <f t="shared" si="34"/>
        <v>0</v>
      </c>
      <c r="I156" s="53">
        <f t="shared" si="35"/>
        <v>0</v>
      </c>
    </row>
    <row r="157" spans="1:9" s="54" customFormat="1" ht="28.5" customHeight="1" x14ac:dyDescent="0.25">
      <c r="A157" s="34" t="s">
        <v>782</v>
      </c>
      <c r="B157" s="48" t="s">
        <v>92</v>
      </c>
      <c r="C157" s="36"/>
      <c r="D157" s="36"/>
      <c r="E157" s="37">
        <v>4</v>
      </c>
      <c r="F157" s="38"/>
      <c r="G157" s="52"/>
      <c r="H157" s="53">
        <f t="shared" si="34"/>
        <v>0</v>
      </c>
      <c r="I157" s="53">
        <f t="shared" si="35"/>
        <v>0</v>
      </c>
    </row>
    <row r="158" spans="1:9" s="54" customFormat="1" ht="28.5" customHeight="1" x14ac:dyDescent="0.25">
      <c r="A158" s="34" t="s">
        <v>783</v>
      </c>
      <c r="B158" s="48" t="s">
        <v>113</v>
      </c>
      <c r="C158" s="36"/>
      <c r="D158" s="36"/>
      <c r="E158" s="37">
        <v>1</v>
      </c>
      <c r="F158" s="38"/>
      <c r="G158" s="52"/>
      <c r="H158" s="53">
        <f t="shared" si="34"/>
        <v>0</v>
      </c>
      <c r="I158" s="53">
        <f t="shared" si="35"/>
        <v>0</v>
      </c>
    </row>
    <row r="159" spans="1:9" s="54" customFormat="1" ht="28.5" customHeight="1" x14ac:dyDescent="0.25">
      <c r="A159" s="34" t="s">
        <v>784</v>
      </c>
      <c r="B159" s="48" t="s">
        <v>319</v>
      </c>
      <c r="C159" s="36"/>
      <c r="D159" s="36"/>
      <c r="E159" s="37">
        <v>8</v>
      </c>
      <c r="F159" s="38"/>
      <c r="G159" s="52"/>
      <c r="H159" s="53">
        <f t="shared" si="34"/>
        <v>0</v>
      </c>
      <c r="I159" s="53">
        <f t="shared" si="35"/>
        <v>0</v>
      </c>
    </row>
    <row r="160" spans="1:9" s="54" customFormat="1" ht="28.5" customHeight="1" x14ac:dyDescent="0.25">
      <c r="A160" s="34" t="s">
        <v>785</v>
      </c>
      <c r="B160" s="48" t="s">
        <v>320</v>
      </c>
      <c r="C160" s="36"/>
      <c r="D160" s="36"/>
      <c r="E160" s="37">
        <v>4</v>
      </c>
      <c r="F160" s="38"/>
      <c r="G160" s="52"/>
      <c r="H160" s="53">
        <f t="shared" si="34"/>
        <v>0</v>
      </c>
      <c r="I160" s="53">
        <f t="shared" si="35"/>
        <v>0</v>
      </c>
    </row>
    <row r="161" spans="1:9" s="54" customFormat="1" ht="28.5" customHeight="1" x14ac:dyDescent="0.25">
      <c r="A161" s="34" t="s">
        <v>786</v>
      </c>
      <c r="B161" s="48" t="s">
        <v>94</v>
      </c>
      <c r="C161" s="36"/>
      <c r="D161" s="36"/>
      <c r="E161" s="37">
        <v>20</v>
      </c>
      <c r="F161" s="38"/>
      <c r="G161" s="52"/>
      <c r="H161" s="53">
        <f t="shared" si="34"/>
        <v>0</v>
      </c>
      <c r="I161" s="53">
        <f t="shared" si="35"/>
        <v>0</v>
      </c>
    </row>
    <row r="162" spans="1:9" s="54" customFormat="1" ht="28.5" customHeight="1" x14ac:dyDescent="0.25">
      <c r="A162" s="34" t="s">
        <v>787</v>
      </c>
      <c r="B162" s="48" t="s">
        <v>76</v>
      </c>
      <c r="C162" s="36"/>
      <c r="D162" s="36"/>
      <c r="E162" s="37">
        <v>1</v>
      </c>
      <c r="F162" s="38"/>
      <c r="G162" s="52"/>
      <c r="H162" s="53">
        <f t="shared" si="34"/>
        <v>0</v>
      </c>
      <c r="I162" s="53">
        <f t="shared" si="35"/>
        <v>0</v>
      </c>
    </row>
    <row r="163" spans="1:9" s="54" customFormat="1" ht="28.5" customHeight="1" x14ac:dyDescent="0.25">
      <c r="A163" s="34" t="s">
        <v>788</v>
      </c>
      <c r="B163" s="48" t="s">
        <v>63</v>
      </c>
      <c r="C163" s="36"/>
      <c r="D163" s="36"/>
      <c r="E163" s="37">
        <v>8</v>
      </c>
      <c r="F163" s="38"/>
      <c r="G163" s="52"/>
      <c r="H163" s="53">
        <f t="shared" si="34"/>
        <v>0</v>
      </c>
      <c r="I163" s="53">
        <f t="shared" si="35"/>
        <v>0</v>
      </c>
    </row>
    <row r="164" spans="1:9" s="54" customFormat="1" ht="28.5" customHeight="1" x14ac:dyDescent="0.25">
      <c r="A164" s="34" t="s">
        <v>789</v>
      </c>
      <c r="B164" s="48" t="s">
        <v>64</v>
      </c>
      <c r="C164" s="36"/>
      <c r="D164" s="36"/>
      <c r="E164" s="37">
        <v>1</v>
      </c>
      <c r="F164" s="38"/>
      <c r="G164" s="52"/>
      <c r="H164" s="53">
        <f t="shared" si="34"/>
        <v>0</v>
      </c>
      <c r="I164" s="53">
        <f t="shared" si="35"/>
        <v>0</v>
      </c>
    </row>
    <row r="165" spans="1:9" s="54" customFormat="1" ht="28.5" customHeight="1" x14ac:dyDescent="0.25">
      <c r="A165" s="34" t="s">
        <v>790</v>
      </c>
      <c r="B165" s="48" t="s">
        <v>65</v>
      </c>
      <c r="C165" s="36"/>
      <c r="D165" s="36"/>
      <c r="E165" s="37">
        <v>18</v>
      </c>
      <c r="F165" s="38"/>
      <c r="G165" s="52"/>
      <c r="H165" s="53">
        <f t="shared" si="34"/>
        <v>0</v>
      </c>
      <c r="I165" s="53">
        <f t="shared" si="35"/>
        <v>0</v>
      </c>
    </row>
    <row r="166" spans="1:9" s="54" customFormat="1" ht="28.5" customHeight="1" x14ac:dyDescent="0.25">
      <c r="A166" s="34" t="s">
        <v>791</v>
      </c>
      <c r="B166" s="48" t="s">
        <v>205</v>
      </c>
      <c r="C166" s="36"/>
      <c r="D166" s="36"/>
      <c r="E166" s="37">
        <v>1</v>
      </c>
      <c r="F166" s="38"/>
      <c r="G166" s="52"/>
      <c r="H166" s="53">
        <f t="shared" si="34"/>
        <v>0</v>
      </c>
      <c r="I166" s="53">
        <f t="shared" si="35"/>
        <v>0</v>
      </c>
    </row>
    <row r="167" spans="1:9" s="54" customFormat="1" ht="28.5" customHeight="1" x14ac:dyDescent="0.25">
      <c r="A167" s="34" t="s">
        <v>792</v>
      </c>
      <c r="B167" s="48" t="s">
        <v>202</v>
      </c>
      <c r="C167" s="36"/>
      <c r="D167" s="36"/>
      <c r="E167" s="37">
        <v>4</v>
      </c>
      <c r="F167" s="38"/>
      <c r="G167" s="52"/>
      <c r="H167" s="53">
        <f t="shared" si="34"/>
        <v>0</v>
      </c>
      <c r="I167" s="53">
        <f t="shared" si="35"/>
        <v>0</v>
      </c>
    </row>
    <row r="168" spans="1:9" s="54" customFormat="1" ht="28.5" customHeight="1" x14ac:dyDescent="0.25">
      <c r="A168" s="34" t="s">
        <v>793</v>
      </c>
      <c r="B168" s="48" t="s">
        <v>206</v>
      </c>
      <c r="C168" s="36"/>
      <c r="D168" s="36"/>
      <c r="E168" s="37">
        <v>1</v>
      </c>
      <c r="F168" s="38"/>
      <c r="G168" s="52"/>
      <c r="H168" s="53">
        <f t="shared" si="34"/>
        <v>0</v>
      </c>
      <c r="I168" s="53">
        <f t="shared" si="35"/>
        <v>0</v>
      </c>
    </row>
    <row r="169" spans="1:9" s="54" customFormat="1" ht="28.5" customHeight="1" x14ac:dyDescent="0.25">
      <c r="A169" s="34" t="s">
        <v>794</v>
      </c>
      <c r="B169" s="48" t="s">
        <v>207</v>
      </c>
      <c r="C169" s="36"/>
      <c r="D169" s="36"/>
      <c r="E169" s="37">
        <v>1</v>
      </c>
      <c r="F169" s="38"/>
      <c r="G169" s="52"/>
      <c r="H169" s="53">
        <f t="shared" si="34"/>
        <v>0</v>
      </c>
      <c r="I169" s="53">
        <f t="shared" si="35"/>
        <v>0</v>
      </c>
    </row>
    <row r="170" spans="1:9" s="54" customFormat="1" ht="28.5" customHeight="1" x14ac:dyDescent="0.25">
      <c r="A170" s="34" t="s">
        <v>795</v>
      </c>
      <c r="B170" s="48" t="s">
        <v>796</v>
      </c>
      <c r="C170" s="36"/>
      <c r="D170" s="36"/>
      <c r="E170" s="37">
        <v>1</v>
      </c>
      <c r="F170" s="38"/>
      <c r="G170" s="52"/>
      <c r="H170" s="53">
        <f t="shared" si="34"/>
        <v>0</v>
      </c>
      <c r="I170" s="53">
        <f t="shared" si="35"/>
        <v>0</v>
      </c>
    </row>
    <row r="171" spans="1:9" s="54" customFormat="1" ht="28.5" customHeight="1" x14ac:dyDescent="0.25">
      <c r="A171" s="34" t="s">
        <v>797</v>
      </c>
      <c r="B171" s="48" t="s">
        <v>209</v>
      </c>
      <c r="C171" s="36"/>
      <c r="D171" s="36"/>
      <c r="E171" s="37">
        <v>1</v>
      </c>
      <c r="F171" s="38"/>
      <c r="G171" s="52"/>
      <c r="H171" s="53">
        <f t="shared" si="34"/>
        <v>0</v>
      </c>
      <c r="I171" s="53">
        <f t="shared" si="35"/>
        <v>0</v>
      </c>
    </row>
    <row r="172" spans="1:9" s="54" customFormat="1" ht="28.5" customHeight="1" x14ac:dyDescent="0.25">
      <c r="A172" s="34" t="s">
        <v>798</v>
      </c>
      <c r="B172" s="48" t="s">
        <v>799</v>
      </c>
      <c r="C172" s="36"/>
      <c r="D172" s="36"/>
      <c r="E172" s="37">
        <v>1</v>
      </c>
      <c r="F172" s="38"/>
      <c r="G172" s="52"/>
      <c r="H172" s="53">
        <f t="shared" si="34"/>
        <v>0</v>
      </c>
      <c r="I172" s="53">
        <f t="shared" si="35"/>
        <v>0</v>
      </c>
    </row>
    <row r="173" spans="1:9" s="54" customFormat="1" ht="28.5" customHeight="1" x14ac:dyDescent="0.25">
      <c r="A173" s="34" t="s">
        <v>800</v>
      </c>
      <c r="B173" s="48" t="s">
        <v>66</v>
      </c>
      <c r="C173" s="36"/>
      <c r="D173" s="36"/>
      <c r="E173" s="37">
        <v>1</v>
      </c>
      <c r="F173" s="38"/>
      <c r="G173" s="52"/>
      <c r="H173" s="53">
        <f t="shared" si="34"/>
        <v>0</v>
      </c>
      <c r="I173" s="53">
        <f t="shared" si="35"/>
        <v>0</v>
      </c>
    </row>
    <row r="174" spans="1:9" s="54" customFormat="1" ht="28.5" customHeight="1" x14ac:dyDescent="0.25">
      <c r="A174" s="34" t="s">
        <v>801</v>
      </c>
      <c r="B174" s="48" t="s">
        <v>67</v>
      </c>
      <c r="C174" s="36"/>
      <c r="D174" s="36"/>
      <c r="E174" s="37">
        <v>1</v>
      </c>
      <c r="F174" s="38"/>
      <c r="G174" s="52"/>
      <c r="H174" s="53">
        <f t="shared" si="34"/>
        <v>0</v>
      </c>
      <c r="I174" s="53">
        <f t="shared" si="35"/>
        <v>0</v>
      </c>
    </row>
    <row r="175" spans="1:9" s="54" customFormat="1" ht="28.5" customHeight="1" x14ac:dyDescent="0.25">
      <c r="A175" s="34" t="s">
        <v>802</v>
      </c>
      <c r="B175" s="48" t="s">
        <v>77</v>
      </c>
      <c r="C175" s="36"/>
      <c r="D175" s="36"/>
      <c r="E175" s="37">
        <v>1</v>
      </c>
      <c r="F175" s="38"/>
      <c r="G175" s="52"/>
      <c r="H175" s="53">
        <f t="shared" si="34"/>
        <v>0</v>
      </c>
      <c r="I175" s="53">
        <f t="shared" si="35"/>
        <v>0</v>
      </c>
    </row>
    <row r="176" spans="1:9" s="54" customFormat="1" ht="28.5" customHeight="1" x14ac:dyDescent="0.25">
      <c r="A176" s="34" t="s">
        <v>803</v>
      </c>
      <c r="B176" s="48" t="s">
        <v>68</v>
      </c>
      <c r="C176" s="36"/>
      <c r="D176" s="36"/>
      <c r="E176" s="37">
        <v>1</v>
      </c>
      <c r="F176" s="38"/>
      <c r="G176" s="52"/>
      <c r="H176" s="53">
        <f t="shared" si="34"/>
        <v>0</v>
      </c>
      <c r="I176" s="53">
        <f t="shared" si="35"/>
        <v>0</v>
      </c>
    </row>
    <row r="177" spans="1:9" s="54" customFormat="1" ht="28.5" customHeight="1" x14ac:dyDescent="0.25">
      <c r="A177" s="34" t="s">
        <v>804</v>
      </c>
      <c r="B177" s="48" t="s">
        <v>69</v>
      </c>
      <c r="C177" s="36"/>
      <c r="D177" s="36"/>
      <c r="E177" s="37">
        <v>6</v>
      </c>
      <c r="F177" s="38"/>
      <c r="G177" s="52"/>
      <c r="H177" s="53">
        <f t="shared" si="34"/>
        <v>0</v>
      </c>
      <c r="I177" s="53">
        <f t="shared" si="35"/>
        <v>0</v>
      </c>
    </row>
    <row r="178" spans="1:9" s="54" customFormat="1" ht="28.5" customHeight="1" x14ac:dyDescent="0.25">
      <c r="A178" s="34" t="s">
        <v>805</v>
      </c>
      <c r="B178" s="48" t="s">
        <v>70</v>
      </c>
      <c r="C178" s="36"/>
      <c r="D178" s="36"/>
      <c r="E178" s="37">
        <v>4</v>
      </c>
      <c r="F178" s="38"/>
      <c r="G178" s="52"/>
      <c r="H178" s="53">
        <f t="shared" si="34"/>
        <v>0</v>
      </c>
      <c r="I178" s="53">
        <f t="shared" si="35"/>
        <v>0</v>
      </c>
    </row>
    <row r="179" spans="1:9" s="54" customFormat="1" ht="28.5" customHeight="1" x14ac:dyDescent="0.25">
      <c r="A179" s="34" t="s">
        <v>806</v>
      </c>
      <c r="B179" s="48" t="s">
        <v>71</v>
      </c>
      <c r="C179" s="36"/>
      <c r="D179" s="36"/>
      <c r="E179" s="37">
        <v>160</v>
      </c>
      <c r="F179" s="38"/>
      <c r="G179" s="52"/>
      <c r="H179" s="53">
        <f t="shared" si="34"/>
        <v>0</v>
      </c>
      <c r="I179" s="53">
        <f t="shared" si="35"/>
        <v>0</v>
      </c>
    </row>
    <row r="180" spans="1:9" s="54" customFormat="1" ht="28.5" customHeight="1" x14ac:dyDescent="0.25">
      <c r="A180" s="34" t="s">
        <v>807</v>
      </c>
      <c r="B180" s="48" t="s">
        <v>111</v>
      </c>
      <c r="C180" s="36"/>
      <c r="D180" s="36"/>
      <c r="E180" s="37">
        <v>8</v>
      </c>
      <c r="F180" s="38"/>
      <c r="G180" s="52"/>
      <c r="H180" s="53">
        <f t="shared" si="34"/>
        <v>0</v>
      </c>
      <c r="I180" s="53">
        <f t="shared" si="35"/>
        <v>0</v>
      </c>
    </row>
    <row r="181" spans="1:9" s="54" customFormat="1" ht="28.5" customHeight="1" x14ac:dyDescent="0.25">
      <c r="A181" s="34" t="s">
        <v>808</v>
      </c>
      <c r="B181" s="48" t="s">
        <v>72</v>
      </c>
      <c r="C181" s="36"/>
      <c r="D181" s="36"/>
      <c r="E181" s="37">
        <v>68</v>
      </c>
      <c r="F181" s="38"/>
      <c r="G181" s="52"/>
      <c r="H181" s="53">
        <f t="shared" si="34"/>
        <v>0</v>
      </c>
      <c r="I181" s="53">
        <f t="shared" si="35"/>
        <v>0</v>
      </c>
    </row>
    <row r="182" spans="1:9" s="54" customFormat="1" ht="28.5" customHeight="1" x14ac:dyDescent="0.25">
      <c r="A182" s="34" t="s">
        <v>809</v>
      </c>
      <c r="B182" s="48" t="s">
        <v>810</v>
      </c>
      <c r="C182" s="36"/>
      <c r="D182" s="36"/>
      <c r="E182" s="37">
        <v>1</v>
      </c>
      <c r="F182" s="38"/>
      <c r="G182" s="52"/>
      <c r="H182" s="53">
        <f t="shared" si="34"/>
        <v>0</v>
      </c>
      <c r="I182" s="53">
        <f t="shared" si="35"/>
        <v>0</v>
      </c>
    </row>
    <row r="183" spans="1:9" s="54" customFormat="1" ht="28.5" customHeight="1" x14ac:dyDescent="0.25">
      <c r="A183" s="34" t="s">
        <v>811</v>
      </c>
      <c r="B183" s="48" t="s">
        <v>74</v>
      </c>
      <c r="C183" s="36"/>
      <c r="D183" s="36"/>
      <c r="E183" s="37">
        <v>1</v>
      </c>
      <c r="F183" s="38"/>
      <c r="G183" s="52"/>
      <c r="H183" s="53">
        <f t="shared" si="34"/>
        <v>0</v>
      </c>
      <c r="I183" s="53">
        <f t="shared" si="35"/>
        <v>0</v>
      </c>
    </row>
    <row r="184" spans="1:9" s="54" customFormat="1" ht="28.5" customHeight="1" x14ac:dyDescent="0.25">
      <c r="A184" s="34" t="s">
        <v>812</v>
      </c>
      <c r="B184" s="48" t="s">
        <v>75</v>
      </c>
      <c r="C184" s="36"/>
      <c r="D184" s="36"/>
      <c r="E184" s="37">
        <v>5</v>
      </c>
      <c r="F184" s="38"/>
      <c r="G184" s="52"/>
      <c r="H184" s="53">
        <f t="shared" si="34"/>
        <v>0</v>
      </c>
      <c r="I184" s="53">
        <f t="shared" si="35"/>
        <v>0</v>
      </c>
    </row>
    <row r="185" spans="1:9" s="54" customFormat="1" ht="28.5" customHeight="1" x14ac:dyDescent="0.25">
      <c r="A185" s="34" t="s">
        <v>813</v>
      </c>
      <c r="B185" s="48" t="s">
        <v>15</v>
      </c>
      <c r="C185" s="36"/>
      <c r="D185" s="36"/>
      <c r="E185" s="37">
        <v>76</v>
      </c>
      <c r="F185" s="38"/>
      <c r="G185" s="52"/>
      <c r="H185" s="53">
        <f t="shared" si="34"/>
        <v>0</v>
      </c>
      <c r="I185" s="53">
        <f t="shared" si="35"/>
        <v>0</v>
      </c>
    </row>
    <row r="186" spans="1:9" s="54" customFormat="1" ht="28.5" customHeight="1" x14ac:dyDescent="0.25">
      <c r="A186" s="34" t="s">
        <v>814</v>
      </c>
      <c r="B186" s="48" t="s">
        <v>109</v>
      </c>
      <c r="C186" s="36"/>
      <c r="D186" s="36"/>
      <c r="E186" s="37">
        <v>6</v>
      </c>
      <c r="F186" s="38"/>
      <c r="G186" s="52"/>
      <c r="H186" s="53">
        <f t="shared" si="34"/>
        <v>0</v>
      </c>
      <c r="I186" s="53">
        <f t="shared" si="35"/>
        <v>0</v>
      </c>
    </row>
    <row r="187" spans="1:9" s="54" customFormat="1" ht="28.5" customHeight="1" x14ac:dyDescent="0.25">
      <c r="A187" s="34" t="s">
        <v>815</v>
      </c>
      <c r="B187" s="48" t="s">
        <v>816</v>
      </c>
      <c r="C187" s="36"/>
      <c r="D187" s="36"/>
      <c r="E187" s="37">
        <v>1</v>
      </c>
      <c r="F187" s="38"/>
      <c r="G187" s="52"/>
      <c r="H187" s="53">
        <f t="shared" si="34"/>
        <v>0</v>
      </c>
      <c r="I187" s="53">
        <f t="shared" si="35"/>
        <v>0</v>
      </c>
    </row>
    <row r="188" spans="1:9" s="54" customFormat="1" ht="28.5" customHeight="1" x14ac:dyDescent="0.25">
      <c r="A188" s="34" t="s">
        <v>817</v>
      </c>
      <c r="B188" s="48" t="s">
        <v>112</v>
      </c>
      <c r="C188" s="36"/>
      <c r="D188" s="36"/>
      <c r="E188" s="37">
        <v>28</v>
      </c>
      <c r="F188" s="38"/>
      <c r="G188" s="52"/>
      <c r="H188" s="53">
        <f t="shared" si="34"/>
        <v>0</v>
      </c>
      <c r="I188" s="53">
        <f t="shared" si="35"/>
        <v>0</v>
      </c>
    </row>
    <row r="189" spans="1:9" s="54" customFormat="1" ht="28.5" customHeight="1" x14ac:dyDescent="0.25">
      <c r="A189" s="34" t="s">
        <v>818</v>
      </c>
      <c r="B189" s="48" t="s">
        <v>79</v>
      </c>
      <c r="C189" s="36"/>
      <c r="D189" s="36"/>
      <c r="E189" s="37">
        <v>1</v>
      </c>
      <c r="F189" s="38"/>
      <c r="G189" s="52"/>
      <c r="H189" s="53">
        <f t="shared" si="34"/>
        <v>0</v>
      </c>
      <c r="I189" s="53">
        <f t="shared" si="35"/>
        <v>0</v>
      </c>
    </row>
    <row r="190" spans="1:9" s="54" customFormat="1" ht="28.5" customHeight="1" x14ac:dyDescent="0.25">
      <c r="A190" s="34" t="s">
        <v>819</v>
      </c>
      <c r="B190" s="48" t="s">
        <v>81</v>
      </c>
      <c r="C190" s="36"/>
      <c r="D190" s="36"/>
      <c r="E190" s="37">
        <v>1</v>
      </c>
      <c r="F190" s="38"/>
      <c r="G190" s="52"/>
      <c r="H190" s="53">
        <f t="shared" si="34"/>
        <v>0</v>
      </c>
      <c r="I190" s="53">
        <f t="shared" si="35"/>
        <v>0</v>
      </c>
    </row>
    <row r="191" spans="1:9" s="54" customFormat="1" ht="28.5" customHeight="1" x14ac:dyDescent="0.25">
      <c r="A191" s="34" t="s">
        <v>820</v>
      </c>
      <c r="B191" s="48" t="s">
        <v>105</v>
      </c>
      <c r="C191" s="36"/>
      <c r="D191" s="36"/>
      <c r="E191" s="37">
        <v>1</v>
      </c>
      <c r="F191" s="38"/>
      <c r="G191" s="52"/>
      <c r="H191" s="53">
        <f t="shared" si="34"/>
        <v>0</v>
      </c>
      <c r="I191" s="53">
        <f t="shared" si="35"/>
        <v>0</v>
      </c>
    </row>
    <row r="192" spans="1:9" s="54" customFormat="1" ht="28.5" customHeight="1" x14ac:dyDescent="0.25">
      <c r="A192" s="34" t="s">
        <v>821</v>
      </c>
      <c r="B192" s="48" t="s">
        <v>115</v>
      </c>
      <c r="C192" s="36"/>
      <c r="D192" s="36"/>
      <c r="E192" s="37">
        <v>54</v>
      </c>
      <c r="F192" s="38"/>
      <c r="G192" s="52"/>
      <c r="H192" s="53">
        <f t="shared" si="34"/>
        <v>0</v>
      </c>
      <c r="I192" s="53">
        <f t="shared" si="35"/>
        <v>0</v>
      </c>
    </row>
    <row r="193" spans="1:9" s="54" customFormat="1" ht="28.5" customHeight="1" x14ac:dyDescent="0.25">
      <c r="A193" s="34" t="s">
        <v>822</v>
      </c>
      <c r="B193" s="48" t="s">
        <v>86</v>
      </c>
      <c r="C193" s="36"/>
      <c r="D193" s="36"/>
      <c r="E193" s="37">
        <v>20</v>
      </c>
      <c r="F193" s="38"/>
      <c r="G193" s="52"/>
      <c r="H193" s="53">
        <f t="shared" si="34"/>
        <v>0</v>
      </c>
      <c r="I193" s="53">
        <f t="shared" si="35"/>
        <v>0</v>
      </c>
    </row>
    <row r="194" spans="1:9" s="54" customFormat="1" ht="28.5" customHeight="1" x14ac:dyDescent="0.25">
      <c r="A194" s="34" t="s">
        <v>823</v>
      </c>
      <c r="B194" s="48" t="s">
        <v>88</v>
      </c>
      <c r="C194" s="36"/>
      <c r="D194" s="36"/>
      <c r="E194" s="37">
        <v>1</v>
      </c>
      <c r="F194" s="38"/>
      <c r="G194" s="52"/>
      <c r="H194" s="53">
        <f t="shared" si="34"/>
        <v>0</v>
      </c>
      <c r="I194" s="53">
        <f t="shared" si="35"/>
        <v>0</v>
      </c>
    </row>
    <row r="195" spans="1:9" s="54" customFormat="1" ht="28.5" customHeight="1" x14ac:dyDescent="0.25">
      <c r="A195" s="34" t="s">
        <v>824</v>
      </c>
      <c r="B195" s="48" t="s">
        <v>825</v>
      </c>
      <c r="C195" s="36"/>
      <c r="D195" s="36"/>
      <c r="E195" s="37">
        <v>1</v>
      </c>
      <c r="F195" s="38"/>
      <c r="G195" s="52"/>
      <c r="H195" s="53">
        <f t="shared" ref="H195:H258" si="36">+F195+G195</f>
        <v>0</v>
      </c>
      <c r="I195" s="53">
        <f t="shared" ref="I195:I258" si="37">+E195*F195</f>
        <v>0</v>
      </c>
    </row>
    <row r="196" spans="1:9" s="54" customFormat="1" ht="28.5" customHeight="1" x14ac:dyDescent="0.25">
      <c r="A196" s="34" t="s">
        <v>826</v>
      </c>
      <c r="B196" s="48" t="s">
        <v>210</v>
      </c>
      <c r="C196" s="36"/>
      <c r="D196" s="36"/>
      <c r="E196" s="37">
        <v>1</v>
      </c>
      <c r="F196" s="38"/>
      <c r="G196" s="52"/>
      <c r="H196" s="53">
        <f t="shared" si="36"/>
        <v>0</v>
      </c>
      <c r="I196" s="53">
        <f t="shared" si="37"/>
        <v>0</v>
      </c>
    </row>
    <row r="197" spans="1:9" s="54" customFormat="1" ht="28.5" customHeight="1" x14ac:dyDescent="0.25">
      <c r="A197" s="34" t="s">
        <v>827</v>
      </c>
      <c r="B197" s="48" t="s">
        <v>326</v>
      </c>
      <c r="C197" s="36"/>
      <c r="D197" s="36"/>
      <c r="E197" s="37">
        <v>1</v>
      </c>
      <c r="F197" s="38"/>
      <c r="G197" s="52"/>
      <c r="H197" s="53">
        <f t="shared" si="36"/>
        <v>0</v>
      </c>
      <c r="I197" s="53">
        <f t="shared" si="37"/>
        <v>0</v>
      </c>
    </row>
    <row r="198" spans="1:9" s="54" customFormat="1" ht="28.5" customHeight="1" x14ac:dyDescent="0.25">
      <c r="A198" s="34" t="s">
        <v>828</v>
      </c>
      <c r="B198" s="48" t="s">
        <v>114</v>
      </c>
      <c r="C198" s="36"/>
      <c r="D198" s="36"/>
      <c r="E198" s="37">
        <v>4</v>
      </c>
      <c r="F198" s="38"/>
      <c r="G198" s="52"/>
      <c r="H198" s="53">
        <f t="shared" si="36"/>
        <v>0</v>
      </c>
      <c r="I198" s="53">
        <f t="shared" si="37"/>
        <v>0</v>
      </c>
    </row>
    <row r="199" spans="1:9" s="54" customFormat="1" ht="28.5" customHeight="1" x14ac:dyDescent="0.25">
      <c r="A199" s="34" t="s">
        <v>829</v>
      </c>
      <c r="B199" s="48" t="s">
        <v>190</v>
      </c>
      <c r="C199" s="36"/>
      <c r="D199" s="36"/>
      <c r="E199" s="37">
        <v>4</v>
      </c>
      <c r="F199" s="38"/>
      <c r="G199" s="52"/>
      <c r="H199" s="53">
        <f t="shared" si="36"/>
        <v>0</v>
      </c>
      <c r="I199" s="53">
        <f t="shared" si="37"/>
        <v>0</v>
      </c>
    </row>
    <row r="200" spans="1:9" s="54" customFormat="1" ht="28.5" customHeight="1" x14ac:dyDescent="0.25">
      <c r="A200" s="34" t="s">
        <v>830</v>
      </c>
      <c r="B200" s="48" t="s">
        <v>122</v>
      </c>
      <c r="C200" s="36"/>
      <c r="D200" s="36"/>
      <c r="E200" s="37">
        <v>22</v>
      </c>
      <c r="F200" s="38"/>
      <c r="G200" s="52"/>
      <c r="H200" s="53">
        <f t="shared" si="36"/>
        <v>0</v>
      </c>
      <c r="I200" s="53">
        <f t="shared" si="37"/>
        <v>0</v>
      </c>
    </row>
    <row r="201" spans="1:9" s="54" customFormat="1" ht="28.5" customHeight="1" x14ac:dyDescent="0.25">
      <c r="A201" s="34" t="s">
        <v>831</v>
      </c>
      <c r="B201" s="48" t="s">
        <v>123</v>
      </c>
      <c r="C201" s="36"/>
      <c r="D201" s="36"/>
      <c r="E201" s="37">
        <v>4</v>
      </c>
      <c r="F201" s="38"/>
      <c r="G201" s="52"/>
      <c r="H201" s="53">
        <f t="shared" si="36"/>
        <v>0</v>
      </c>
      <c r="I201" s="53">
        <f t="shared" si="37"/>
        <v>0</v>
      </c>
    </row>
    <row r="202" spans="1:9" s="54" customFormat="1" ht="28.5" customHeight="1" x14ac:dyDescent="0.25">
      <c r="A202" s="34" t="s">
        <v>832</v>
      </c>
      <c r="B202" s="48" t="s">
        <v>333</v>
      </c>
      <c r="C202" s="36"/>
      <c r="D202" s="36"/>
      <c r="E202" s="37">
        <v>1</v>
      </c>
      <c r="F202" s="38"/>
      <c r="G202" s="52"/>
      <c r="H202" s="53">
        <f t="shared" si="36"/>
        <v>0</v>
      </c>
      <c r="I202" s="53">
        <f t="shared" si="37"/>
        <v>0</v>
      </c>
    </row>
    <row r="203" spans="1:9" s="54" customFormat="1" ht="28.5" customHeight="1" x14ac:dyDescent="0.25">
      <c r="A203" s="34" t="s">
        <v>833</v>
      </c>
      <c r="B203" s="48" t="s">
        <v>334</v>
      </c>
      <c r="C203" s="36"/>
      <c r="D203" s="36"/>
      <c r="E203" s="37">
        <v>1</v>
      </c>
      <c r="F203" s="38"/>
      <c r="G203" s="52"/>
      <c r="H203" s="53">
        <f t="shared" si="36"/>
        <v>0</v>
      </c>
      <c r="I203" s="53">
        <f t="shared" si="37"/>
        <v>0</v>
      </c>
    </row>
    <row r="204" spans="1:9" s="54" customFormat="1" ht="28.5" customHeight="1" x14ac:dyDescent="0.25">
      <c r="A204" s="34" t="s">
        <v>834</v>
      </c>
      <c r="B204" s="48" t="s">
        <v>124</v>
      </c>
      <c r="C204" s="36"/>
      <c r="D204" s="36"/>
      <c r="E204" s="37">
        <v>1</v>
      </c>
      <c r="F204" s="38"/>
      <c r="G204" s="52"/>
      <c r="H204" s="53">
        <f t="shared" si="36"/>
        <v>0</v>
      </c>
      <c r="I204" s="53">
        <f t="shared" si="37"/>
        <v>0</v>
      </c>
    </row>
    <row r="205" spans="1:9" s="54" customFormat="1" ht="28.5" customHeight="1" x14ac:dyDescent="0.25">
      <c r="A205" s="34" t="s">
        <v>835</v>
      </c>
      <c r="B205" s="48" t="s">
        <v>100</v>
      </c>
      <c r="C205" s="36"/>
      <c r="D205" s="36"/>
      <c r="E205" s="37">
        <v>1</v>
      </c>
      <c r="F205" s="38"/>
      <c r="G205" s="52"/>
      <c r="H205" s="53">
        <f t="shared" si="36"/>
        <v>0</v>
      </c>
      <c r="I205" s="53">
        <f t="shared" si="37"/>
        <v>0</v>
      </c>
    </row>
    <row r="206" spans="1:9" s="54" customFormat="1" ht="28.5" customHeight="1" x14ac:dyDescent="0.25">
      <c r="A206" s="34" t="s">
        <v>836</v>
      </c>
      <c r="B206" s="48" t="s">
        <v>125</v>
      </c>
      <c r="C206" s="36"/>
      <c r="D206" s="36"/>
      <c r="E206" s="37">
        <v>4</v>
      </c>
      <c r="F206" s="38"/>
      <c r="G206" s="52"/>
      <c r="H206" s="53">
        <f t="shared" si="36"/>
        <v>0</v>
      </c>
      <c r="I206" s="53">
        <f t="shared" si="37"/>
        <v>0</v>
      </c>
    </row>
    <row r="207" spans="1:9" s="54" customFormat="1" ht="28.5" customHeight="1" x14ac:dyDescent="0.25">
      <c r="A207" s="34" t="s">
        <v>837</v>
      </c>
      <c r="B207" s="48" t="s">
        <v>838</v>
      </c>
      <c r="C207" s="36"/>
      <c r="D207" s="36"/>
      <c r="E207" s="37">
        <v>4</v>
      </c>
      <c r="F207" s="38"/>
      <c r="G207" s="52"/>
      <c r="H207" s="53">
        <f t="shared" si="36"/>
        <v>0</v>
      </c>
      <c r="I207" s="53">
        <f t="shared" si="37"/>
        <v>0</v>
      </c>
    </row>
    <row r="208" spans="1:9" s="54" customFormat="1" ht="28.5" customHeight="1" x14ac:dyDescent="0.25">
      <c r="A208" s="34" t="s">
        <v>839</v>
      </c>
      <c r="B208" s="48" t="s">
        <v>127</v>
      </c>
      <c r="C208" s="36"/>
      <c r="D208" s="36"/>
      <c r="E208" s="37">
        <v>1</v>
      </c>
      <c r="F208" s="38"/>
      <c r="G208" s="52"/>
      <c r="H208" s="53">
        <f t="shared" si="36"/>
        <v>0</v>
      </c>
      <c r="I208" s="53">
        <f t="shared" si="37"/>
        <v>0</v>
      </c>
    </row>
    <row r="209" spans="1:9" s="54" customFormat="1" ht="28.5" customHeight="1" x14ac:dyDescent="0.25">
      <c r="A209" s="34" t="s">
        <v>840</v>
      </c>
      <c r="B209" s="48" t="s">
        <v>128</v>
      </c>
      <c r="C209" s="36"/>
      <c r="D209" s="36"/>
      <c r="E209" s="37">
        <v>4</v>
      </c>
      <c r="F209" s="38"/>
      <c r="G209" s="52"/>
      <c r="H209" s="53">
        <f t="shared" si="36"/>
        <v>0</v>
      </c>
      <c r="I209" s="53">
        <f t="shared" si="37"/>
        <v>0</v>
      </c>
    </row>
    <row r="210" spans="1:9" s="54" customFormat="1" ht="28.5" customHeight="1" x14ac:dyDescent="0.25">
      <c r="A210" s="34" t="s">
        <v>841</v>
      </c>
      <c r="B210" s="48" t="s">
        <v>315</v>
      </c>
      <c r="C210" s="36"/>
      <c r="D210" s="36"/>
      <c r="E210" s="37">
        <v>4</v>
      </c>
      <c r="F210" s="38"/>
      <c r="G210" s="52"/>
      <c r="H210" s="53">
        <f t="shared" si="36"/>
        <v>0</v>
      </c>
      <c r="I210" s="53">
        <f t="shared" si="37"/>
        <v>0</v>
      </c>
    </row>
    <row r="211" spans="1:9" s="54" customFormat="1" ht="28.5" customHeight="1" x14ac:dyDescent="0.25">
      <c r="A211" s="34" t="s">
        <v>842</v>
      </c>
      <c r="B211" s="48" t="s">
        <v>129</v>
      </c>
      <c r="C211" s="36"/>
      <c r="D211" s="36"/>
      <c r="E211" s="37">
        <v>1</v>
      </c>
      <c r="F211" s="38"/>
      <c r="G211" s="52"/>
      <c r="H211" s="53">
        <f t="shared" si="36"/>
        <v>0</v>
      </c>
      <c r="I211" s="53">
        <f t="shared" si="37"/>
        <v>0</v>
      </c>
    </row>
    <row r="212" spans="1:9" s="54" customFormat="1" ht="28.5" customHeight="1" x14ac:dyDescent="0.25">
      <c r="A212" s="34" t="s">
        <v>843</v>
      </c>
      <c r="B212" s="48" t="s">
        <v>16</v>
      </c>
      <c r="C212" s="36"/>
      <c r="D212" s="36"/>
      <c r="E212" s="37">
        <v>1</v>
      </c>
      <c r="F212" s="38"/>
      <c r="G212" s="52"/>
      <c r="H212" s="53">
        <f t="shared" si="36"/>
        <v>0</v>
      </c>
      <c r="I212" s="53">
        <f t="shared" si="37"/>
        <v>0</v>
      </c>
    </row>
    <row r="213" spans="1:9" s="54" customFormat="1" ht="28.5" customHeight="1" x14ac:dyDescent="0.25">
      <c r="A213" s="34" t="s">
        <v>844</v>
      </c>
      <c r="B213" s="48" t="s">
        <v>130</v>
      </c>
      <c r="C213" s="36"/>
      <c r="D213" s="36"/>
      <c r="E213" s="37">
        <v>20</v>
      </c>
      <c r="F213" s="38"/>
      <c r="G213" s="52"/>
      <c r="H213" s="53">
        <f t="shared" si="36"/>
        <v>0</v>
      </c>
      <c r="I213" s="53">
        <f t="shared" si="37"/>
        <v>0</v>
      </c>
    </row>
    <row r="214" spans="1:9" s="54" customFormat="1" ht="28.5" customHeight="1" x14ac:dyDescent="0.25">
      <c r="A214" s="34" t="s">
        <v>845</v>
      </c>
      <c r="B214" s="48" t="s">
        <v>335</v>
      </c>
      <c r="C214" s="36"/>
      <c r="D214" s="36"/>
      <c r="E214" s="37">
        <v>8</v>
      </c>
      <c r="F214" s="38"/>
      <c r="G214" s="52"/>
      <c r="H214" s="53">
        <f t="shared" si="36"/>
        <v>0</v>
      </c>
      <c r="I214" s="53">
        <f t="shared" si="37"/>
        <v>0</v>
      </c>
    </row>
    <row r="215" spans="1:9" s="54" customFormat="1" ht="28.5" customHeight="1" x14ac:dyDescent="0.25">
      <c r="A215" s="34" t="s">
        <v>846</v>
      </c>
      <c r="B215" s="48" t="s">
        <v>847</v>
      </c>
      <c r="C215" s="36"/>
      <c r="D215" s="36"/>
      <c r="E215" s="37">
        <v>1</v>
      </c>
      <c r="F215" s="38"/>
      <c r="G215" s="52"/>
      <c r="H215" s="53">
        <f t="shared" si="36"/>
        <v>0</v>
      </c>
      <c r="I215" s="53">
        <f t="shared" si="37"/>
        <v>0</v>
      </c>
    </row>
    <row r="216" spans="1:9" s="54" customFormat="1" ht="28.5" customHeight="1" x14ac:dyDescent="0.25">
      <c r="A216" s="34" t="s">
        <v>848</v>
      </c>
      <c r="B216" s="48" t="s">
        <v>131</v>
      </c>
      <c r="C216" s="36"/>
      <c r="D216" s="36"/>
      <c r="E216" s="37">
        <v>1</v>
      </c>
      <c r="F216" s="38"/>
      <c r="G216" s="52"/>
      <c r="H216" s="53">
        <f t="shared" si="36"/>
        <v>0</v>
      </c>
      <c r="I216" s="53">
        <f t="shared" si="37"/>
        <v>0</v>
      </c>
    </row>
    <row r="217" spans="1:9" s="54" customFormat="1" ht="28.5" customHeight="1" x14ac:dyDescent="0.25">
      <c r="A217" s="34" t="s">
        <v>849</v>
      </c>
      <c r="B217" s="48" t="s">
        <v>270</v>
      </c>
      <c r="C217" s="36"/>
      <c r="D217" s="36"/>
      <c r="E217" s="37">
        <v>1</v>
      </c>
      <c r="F217" s="38"/>
      <c r="G217" s="52"/>
      <c r="H217" s="53">
        <f t="shared" si="36"/>
        <v>0</v>
      </c>
      <c r="I217" s="53">
        <f t="shared" si="37"/>
        <v>0</v>
      </c>
    </row>
    <row r="218" spans="1:9" s="54" customFormat="1" ht="28.5" customHeight="1" x14ac:dyDescent="0.25">
      <c r="A218" s="34" t="s">
        <v>850</v>
      </c>
      <c r="B218" s="48" t="s">
        <v>851</v>
      </c>
      <c r="C218" s="36"/>
      <c r="D218" s="36"/>
      <c r="E218" s="37">
        <v>1</v>
      </c>
      <c r="F218" s="38"/>
      <c r="G218" s="52"/>
      <c r="H218" s="53">
        <f t="shared" si="36"/>
        <v>0</v>
      </c>
      <c r="I218" s="53">
        <f t="shared" si="37"/>
        <v>0</v>
      </c>
    </row>
    <row r="219" spans="1:9" s="54" customFormat="1" ht="28.5" customHeight="1" x14ac:dyDescent="0.25">
      <c r="A219" s="34" t="s">
        <v>852</v>
      </c>
      <c r="B219" s="48" t="s">
        <v>132</v>
      </c>
      <c r="C219" s="36"/>
      <c r="D219" s="36"/>
      <c r="E219" s="37">
        <v>1</v>
      </c>
      <c r="F219" s="38"/>
      <c r="G219" s="52"/>
      <c r="H219" s="53">
        <f t="shared" si="36"/>
        <v>0</v>
      </c>
      <c r="I219" s="53">
        <f t="shared" si="37"/>
        <v>0</v>
      </c>
    </row>
    <row r="220" spans="1:9" s="54" customFormat="1" ht="28.5" customHeight="1" x14ac:dyDescent="0.25">
      <c r="A220" s="34" t="s">
        <v>853</v>
      </c>
      <c r="B220" s="48" t="s">
        <v>854</v>
      </c>
      <c r="C220" s="36"/>
      <c r="D220" s="36"/>
      <c r="E220" s="37">
        <v>8</v>
      </c>
      <c r="F220" s="38"/>
      <c r="G220" s="52"/>
      <c r="H220" s="53">
        <f t="shared" si="36"/>
        <v>0</v>
      </c>
      <c r="I220" s="53">
        <f t="shared" si="37"/>
        <v>0</v>
      </c>
    </row>
    <row r="221" spans="1:9" s="54" customFormat="1" ht="28.5" customHeight="1" x14ac:dyDescent="0.25">
      <c r="A221" s="34" t="s">
        <v>855</v>
      </c>
      <c r="B221" s="48" t="s">
        <v>856</v>
      </c>
      <c r="C221" s="36"/>
      <c r="D221" s="36"/>
      <c r="E221" s="37">
        <v>1</v>
      </c>
      <c r="F221" s="38"/>
      <c r="G221" s="52"/>
      <c r="H221" s="53">
        <f t="shared" si="36"/>
        <v>0</v>
      </c>
      <c r="I221" s="53">
        <f t="shared" si="37"/>
        <v>0</v>
      </c>
    </row>
    <row r="222" spans="1:9" s="54" customFormat="1" ht="28.5" customHeight="1" x14ac:dyDescent="0.25">
      <c r="A222" s="34" t="s">
        <v>857</v>
      </c>
      <c r="B222" s="48" t="s">
        <v>858</v>
      </c>
      <c r="C222" s="36"/>
      <c r="D222" s="36"/>
      <c r="E222" s="37">
        <v>1</v>
      </c>
      <c r="F222" s="38"/>
      <c r="G222" s="52"/>
      <c r="H222" s="53">
        <f t="shared" si="36"/>
        <v>0</v>
      </c>
      <c r="I222" s="53">
        <f t="shared" si="37"/>
        <v>0</v>
      </c>
    </row>
    <row r="223" spans="1:9" s="54" customFormat="1" ht="28.5" customHeight="1" x14ac:dyDescent="0.25">
      <c r="A223" s="34" t="s">
        <v>859</v>
      </c>
      <c r="B223" s="48" t="s">
        <v>135</v>
      </c>
      <c r="C223" s="36"/>
      <c r="D223" s="36"/>
      <c r="E223" s="37">
        <v>4</v>
      </c>
      <c r="F223" s="38"/>
      <c r="G223" s="52"/>
      <c r="H223" s="53">
        <f t="shared" si="36"/>
        <v>0</v>
      </c>
      <c r="I223" s="53">
        <f t="shared" si="37"/>
        <v>0</v>
      </c>
    </row>
    <row r="224" spans="1:9" s="54" customFormat="1" ht="28.5" customHeight="1" x14ac:dyDescent="0.25">
      <c r="A224" s="34" t="s">
        <v>860</v>
      </c>
      <c r="B224" s="48" t="s">
        <v>861</v>
      </c>
      <c r="C224" s="36"/>
      <c r="D224" s="36"/>
      <c r="E224" s="37">
        <v>4</v>
      </c>
      <c r="F224" s="38"/>
      <c r="G224" s="52"/>
      <c r="H224" s="53">
        <f t="shared" si="36"/>
        <v>0</v>
      </c>
      <c r="I224" s="53">
        <f t="shared" si="37"/>
        <v>0</v>
      </c>
    </row>
    <row r="225" spans="1:9" s="54" customFormat="1" ht="28.5" customHeight="1" x14ac:dyDescent="0.25">
      <c r="A225" s="34" t="s">
        <v>862</v>
      </c>
      <c r="B225" s="48" t="s">
        <v>136</v>
      </c>
      <c r="C225" s="36"/>
      <c r="D225" s="36"/>
      <c r="E225" s="37">
        <v>18</v>
      </c>
      <c r="F225" s="38"/>
      <c r="G225" s="52"/>
      <c r="H225" s="53">
        <f t="shared" si="36"/>
        <v>0</v>
      </c>
      <c r="I225" s="53">
        <f t="shared" si="37"/>
        <v>0</v>
      </c>
    </row>
    <row r="226" spans="1:9" s="54" customFormat="1" ht="28.5" customHeight="1" x14ac:dyDescent="0.25">
      <c r="A226" s="34" t="s">
        <v>863</v>
      </c>
      <c r="B226" s="48" t="s">
        <v>318</v>
      </c>
      <c r="C226" s="36"/>
      <c r="D226" s="36"/>
      <c r="E226" s="37">
        <v>1</v>
      </c>
      <c r="F226" s="38"/>
      <c r="G226" s="52"/>
      <c r="H226" s="53">
        <f t="shared" si="36"/>
        <v>0</v>
      </c>
      <c r="I226" s="53">
        <f t="shared" si="37"/>
        <v>0</v>
      </c>
    </row>
    <row r="227" spans="1:9" s="54" customFormat="1" ht="28.5" customHeight="1" x14ac:dyDescent="0.25">
      <c r="A227" s="34" t="s">
        <v>864</v>
      </c>
      <c r="B227" s="48" t="s">
        <v>137</v>
      </c>
      <c r="C227" s="36"/>
      <c r="D227" s="36"/>
      <c r="E227" s="37">
        <v>6</v>
      </c>
      <c r="F227" s="38"/>
      <c r="G227" s="52"/>
      <c r="H227" s="53">
        <f t="shared" si="36"/>
        <v>0</v>
      </c>
      <c r="I227" s="53">
        <f t="shared" si="37"/>
        <v>0</v>
      </c>
    </row>
    <row r="228" spans="1:9" s="54" customFormat="1" ht="28.5" customHeight="1" x14ac:dyDescent="0.25">
      <c r="A228" s="34" t="s">
        <v>865</v>
      </c>
      <c r="B228" s="48" t="s">
        <v>138</v>
      </c>
      <c r="C228" s="36"/>
      <c r="D228" s="36"/>
      <c r="E228" s="37">
        <v>1</v>
      </c>
      <c r="F228" s="38"/>
      <c r="G228" s="52"/>
      <c r="H228" s="53">
        <f t="shared" si="36"/>
        <v>0</v>
      </c>
      <c r="I228" s="53">
        <f t="shared" si="37"/>
        <v>0</v>
      </c>
    </row>
    <row r="229" spans="1:9" s="54" customFormat="1" ht="28.5" customHeight="1" x14ac:dyDescent="0.25">
      <c r="A229" s="34" t="s">
        <v>866</v>
      </c>
      <c r="B229" s="48" t="s">
        <v>337</v>
      </c>
      <c r="C229" s="36"/>
      <c r="D229" s="36"/>
      <c r="E229" s="37">
        <v>4</v>
      </c>
      <c r="F229" s="38"/>
      <c r="G229" s="52"/>
      <c r="H229" s="53">
        <f t="shared" si="36"/>
        <v>0</v>
      </c>
      <c r="I229" s="53">
        <f t="shared" si="37"/>
        <v>0</v>
      </c>
    </row>
    <row r="230" spans="1:9" s="54" customFormat="1" ht="28.5" customHeight="1" x14ac:dyDescent="0.25">
      <c r="A230" s="34" t="s">
        <v>867</v>
      </c>
      <c r="B230" s="48" t="s">
        <v>338</v>
      </c>
      <c r="C230" s="36"/>
      <c r="D230" s="36"/>
      <c r="E230" s="37">
        <v>4</v>
      </c>
      <c r="F230" s="38"/>
      <c r="G230" s="52"/>
      <c r="H230" s="53">
        <f t="shared" si="36"/>
        <v>0</v>
      </c>
      <c r="I230" s="53">
        <f t="shared" si="37"/>
        <v>0</v>
      </c>
    </row>
    <row r="231" spans="1:9" s="54" customFormat="1" ht="28.5" customHeight="1" x14ac:dyDescent="0.25">
      <c r="A231" s="34" t="s">
        <v>868</v>
      </c>
      <c r="B231" s="48" t="s">
        <v>339</v>
      </c>
      <c r="C231" s="36"/>
      <c r="D231" s="36"/>
      <c r="E231" s="37">
        <v>4</v>
      </c>
      <c r="F231" s="38"/>
      <c r="G231" s="52"/>
      <c r="H231" s="53">
        <f t="shared" si="36"/>
        <v>0</v>
      </c>
      <c r="I231" s="53">
        <f t="shared" si="37"/>
        <v>0</v>
      </c>
    </row>
    <row r="232" spans="1:9" s="54" customFormat="1" ht="28.5" customHeight="1" x14ac:dyDescent="0.25">
      <c r="A232" s="34" t="s">
        <v>869</v>
      </c>
      <c r="B232" s="48" t="s">
        <v>120</v>
      </c>
      <c r="C232" s="36"/>
      <c r="D232" s="36"/>
      <c r="E232" s="37">
        <v>1</v>
      </c>
      <c r="F232" s="38"/>
      <c r="G232" s="52"/>
      <c r="H232" s="53">
        <f t="shared" si="36"/>
        <v>0</v>
      </c>
      <c r="I232" s="53">
        <f t="shared" si="37"/>
        <v>0</v>
      </c>
    </row>
    <row r="233" spans="1:9" s="54" customFormat="1" ht="28.5" customHeight="1" x14ac:dyDescent="0.25">
      <c r="A233" s="34" t="s">
        <v>870</v>
      </c>
      <c r="B233" s="48" t="s">
        <v>871</v>
      </c>
      <c r="C233" s="36"/>
      <c r="D233" s="36"/>
      <c r="E233" s="37">
        <v>4</v>
      </c>
      <c r="F233" s="38"/>
      <c r="G233" s="52"/>
      <c r="H233" s="53">
        <f t="shared" si="36"/>
        <v>0</v>
      </c>
      <c r="I233" s="53">
        <f t="shared" si="37"/>
        <v>0</v>
      </c>
    </row>
    <row r="234" spans="1:9" s="54" customFormat="1" ht="28.5" customHeight="1" x14ac:dyDescent="0.25">
      <c r="A234" s="34" t="s">
        <v>872</v>
      </c>
      <c r="B234" s="48" t="s">
        <v>17</v>
      </c>
      <c r="C234" s="36"/>
      <c r="D234" s="36"/>
      <c r="E234" s="37">
        <v>1</v>
      </c>
      <c r="F234" s="38"/>
      <c r="G234" s="52"/>
      <c r="H234" s="53">
        <f t="shared" si="36"/>
        <v>0</v>
      </c>
      <c r="I234" s="53">
        <f t="shared" si="37"/>
        <v>0</v>
      </c>
    </row>
    <row r="235" spans="1:9" s="54" customFormat="1" ht="28.5" customHeight="1" x14ac:dyDescent="0.25">
      <c r="A235" s="34" t="s">
        <v>873</v>
      </c>
      <c r="B235" s="48" t="s">
        <v>80</v>
      </c>
      <c r="C235" s="36"/>
      <c r="D235" s="36"/>
      <c r="E235" s="37">
        <v>6</v>
      </c>
      <c r="F235" s="38"/>
      <c r="G235" s="52"/>
      <c r="H235" s="53">
        <f t="shared" si="36"/>
        <v>0</v>
      </c>
      <c r="I235" s="53">
        <f t="shared" si="37"/>
        <v>0</v>
      </c>
    </row>
    <row r="236" spans="1:9" s="54" customFormat="1" ht="28.5" customHeight="1" x14ac:dyDescent="0.25">
      <c r="A236" s="34" t="s">
        <v>874</v>
      </c>
      <c r="B236" s="48" t="s">
        <v>875</v>
      </c>
      <c r="C236" s="36"/>
      <c r="D236" s="36"/>
      <c r="E236" s="37">
        <v>1</v>
      </c>
      <c r="F236" s="38"/>
      <c r="G236" s="52"/>
      <c r="H236" s="53">
        <f t="shared" si="36"/>
        <v>0</v>
      </c>
      <c r="I236" s="53">
        <f t="shared" si="37"/>
        <v>0</v>
      </c>
    </row>
    <row r="237" spans="1:9" s="54" customFormat="1" ht="28.5" customHeight="1" x14ac:dyDescent="0.25">
      <c r="A237" s="34" t="s">
        <v>876</v>
      </c>
      <c r="B237" s="48" t="s">
        <v>121</v>
      </c>
      <c r="C237" s="36"/>
      <c r="D237" s="36"/>
      <c r="E237" s="37">
        <v>4</v>
      </c>
      <c r="F237" s="38"/>
      <c r="G237" s="52"/>
      <c r="H237" s="53">
        <f t="shared" si="36"/>
        <v>0</v>
      </c>
      <c r="I237" s="53">
        <f t="shared" si="37"/>
        <v>0</v>
      </c>
    </row>
    <row r="238" spans="1:9" s="54" customFormat="1" ht="28.5" customHeight="1" x14ac:dyDescent="0.25">
      <c r="A238" s="34" t="s">
        <v>877</v>
      </c>
      <c r="B238" s="48" t="s">
        <v>139</v>
      </c>
      <c r="C238" s="36"/>
      <c r="D238" s="36"/>
      <c r="E238" s="37">
        <v>1</v>
      </c>
      <c r="F238" s="38"/>
      <c r="G238" s="52"/>
      <c r="H238" s="53">
        <f t="shared" si="36"/>
        <v>0</v>
      </c>
      <c r="I238" s="53">
        <f t="shared" si="37"/>
        <v>0</v>
      </c>
    </row>
    <row r="239" spans="1:9" s="54" customFormat="1" ht="28.5" customHeight="1" x14ac:dyDescent="0.25">
      <c r="A239" s="34" t="s">
        <v>878</v>
      </c>
      <c r="B239" s="48" t="s">
        <v>133</v>
      </c>
      <c r="C239" s="36"/>
      <c r="D239" s="36"/>
      <c r="E239" s="37">
        <v>1</v>
      </c>
      <c r="F239" s="38"/>
      <c r="G239" s="52"/>
      <c r="H239" s="53">
        <f t="shared" si="36"/>
        <v>0</v>
      </c>
      <c r="I239" s="53">
        <f t="shared" si="37"/>
        <v>0</v>
      </c>
    </row>
    <row r="240" spans="1:9" s="54" customFormat="1" ht="28.5" customHeight="1" x14ac:dyDescent="0.25">
      <c r="A240" s="34" t="s">
        <v>879</v>
      </c>
      <c r="B240" s="48" t="s">
        <v>880</v>
      </c>
      <c r="C240" s="36"/>
      <c r="D240" s="36"/>
      <c r="E240" s="37">
        <v>1</v>
      </c>
      <c r="F240" s="38"/>
      <c r="G240" s="52"/>
      <c r="H240" s="53">
        <f t="shared" si="36"/>
        <v>0</v>
      </c>
      <c r="I240" s="53">
        <f t="shared" si="37"/>
        <v>0</v>
      </c>
    </row>
    <row r="241" spans="1:9" s="54" customFormat="1" ht="28.5" customHeight="1" x14ac:dyDescent="0.25">
      <c r="A241" s="34" t="s">
        <v>881</v>
      </c>
      <c r="B241" s="48" t="s">
        <v>140</v>
      </c>
      <c r="C241" s="36"/>
      <c r="D241" s="36"/>
      <c r="E241" s="37">
        <v>22</v>
      </c>
      <c r="F241" s="38"/>
      <c r="G241" s="52"/>
      <c r="H241" s="53">
        <f t="shared" si="36"/>
        <v>0</v>
      </c>
      <c r="I241" s="53">
        <f t="shared" si="37"/>
        <v>0</v>
      </c>
    </row>
    <row r="242" spans="1:9" s="54" customFormat="1" ht="28.5" customHeight="1" x14ac:dyDescent="0.25">
      <c r="A242" s="34" t="s">
        <v>882</v>
      </c>
      <c r="B242" s="48" t="s">
        <v>141</v>
      </c>
      <c r="C242" s="36"/>
      <c r="D242" s="36"/>
      <c r="E242" s="37">
        <v>4</v>
      </c>
      <c r="F242" s="38"/>
      <c r="G242" s="52"/>
      <c r="H242" s="53">
        <f t="shared" si="36"/>
        <v>0</v>
      </c>
      <c r="I242" s="53">
        <f t="shared" si="37"/>
        <v>0</v>
      </c>
    </row>
    <row r="243" spans="1:9" s="54" customFormat="1" ht="28.5" customHeight="1" x14ac:dyDescent="0.25">
      <c r="A243" s="34" t="s">
        <v>883</v>
      </c>
      <c r="B243" s="48" t="s">
        <v>142</v>
      </c>
      <c r="C243" s="36"/>
      <c r="D243" s="36"/>
      <c r="E243" s="37">
        <v>1</v>
      </c>
      <c r="F243" s="38"/>
      <c r="G243" s="52"/>
      <c r="H243" s="53">
        <f t="shared" si="36"/>
        <v>0</v>
      </c>
      <c r="I243" s="53">
        <f t="shared" si="37"/>
        <v>0</v>
      </c>
    </row>
    <row r="244" spans="1:9" s="54" customFormat="1" ht="28.5" customHeight="1" x14ac:dyDescent="0.25">
      <c r="A244" s="34" t="s">
        <v>884</v>
      </c>
      <c r="B244" s="48" t="s">
        <v>143</v>
      </c>
      <c r="C244" s="36"/>
      <c r="D244" s="36"/>
      <c r="E244" s="37">
        <v>1</v>
      </c>
      <c r="F244" s="38"/>
      <c r="G244" s="52"/>
      <c r="H244" s="53">
        <f t="shared" si="36"/>
        <v>0</v>
      </c>
      <c r="I244" s="53">
        <f t="shared" si="37"/>
        <v>0</v>
      </c>
    </row>
    <row r="245" spans="1:9" s="54" customFormat="1" ht="28.5" customHeight="1" x14ac:dyDescent="0.25">
      <c r="A245" s="34" t="s">
        <v>885</v>
      </c>
      <c r="B245" s="48" t="s">
        <v>144</v>
      </c>
      <c r="C245" s="36"/>
      <c r="D245" s="36"/>
      <c r="E245" s="37">
        <v>22</v>
      </c>
      <c r="F245" s="38"/>
      <c r="G245" s="52"/>
      <c r="H245" s="53">
        <f t="shared" si="36"/>
        <v>0</v>
      </c>
      <c r="I245" s="53">
        <f t="shared" si="37"/>
        <v>0</v>
      </c>
    </row>
    <row r="246" spans="1:9" s="54" customFormat="1" ht="28.5" customHeight="1" x14ac:dyDescent="0.25">
      <c r="A246" s="34" t="s">
        <v>886</v>
      </c>
      <c r="B246" s="48" t="s">
        <v>340</v>
      </c>
      <c r="C246" s="36"/>
      <c r="D246" s="36"/>
      <c r="E246" s="37">
        <v>1</v>
      </c>
      <c r="F246" s="38"/>
      <c r="G246" s="52"/>
      <c r="H246" s="53">
        <f t="shared" si="36"/>
        <v>0</v>
      </c>
      <c r="I246" s="53">
        <f t="shared" si="37"/>
        <v>0</v>
      </c>
    </row>
    <row r="247" spans="1:9" s="54" customFormat="1" ht="28.5" customHeight="1" x14ac:dyDescent="0.25">
      <c r="A247" s="34" t="s">
        <v>887</v>
      </c>
      <c r="B247" s="48" t="s">
        <v>888</v>
      </c>
      <c r="C247" s="36"/>
      <c r="D247" s="36"/>
      <c r="E247" s="37">
        <v>1</v>
      </c>
      <c r="F247" s="38"/>
      <c r="G247" s="52"/>
      <c r="H247" s="53">
        <f t="shared" si="36"/>
        <v>0</v>
      </c>
      <c r="I247" s="53">
        <f t="shared" si="37"/>
        <v>0</v>
      </c>
    </row>
    <row r="248" spans="1:9" s="54" customFormat="1" ht="28.5" customHeight="1" x14ac:dyDescent="0.25">
      <c r="A248" s="34" t="s">
        <v>889</v>
      </c>
      <c r="B248" s="48" t="s">
        <v>145</v>
      </c>
      <c r="C248" s="36"/>
      <c r="D248" s="36"/>
      <c r="E248" s="37">
        <v>1</v>
      </c>
      <c r="F248" s="38"/>
      <c r="G248" s="52"/>
      <c r="H248" s="53">
        <f t="shared" si="36"/>
        <v>0</v>
      </c>
      <c r="I248" s="53">
        <f t="shared" si="37"/>
        <v>0</v>
      </c>
    </row>
    <row r="249" spans="1:9" s="54" customFormat="1" ht="28.5" customHeight="1" x14ac:dyDescent="0.25">
      <c r="A249" s="34" t="s">
        <v>890</v>
      </c>
      <c r="B249" s="48" t="s">
        <v>341</v>
      </c>
      <c r="C249" s="36"/>
      <c r="D249" s="36"/>
      <c r="E249" s="37">
        <v>1</v>
      </c>
      <c r="F249" s="38"/>
      <c r="G249" s="52"/>
      <c r="H249" s="53">
        <f t="shared" si="36"/>
        <v>0</v>
      </c>
      <c r="I249" s="53">
        <f t="shared" si="37"/>
        <v>0</v>
      </c>
    </row>
    <row r="250" spans="1:9" s="54" customFormat="1" ht="28.5" customHeight="1" x14ac:dyDescent="0.25">
      <c r="A250" s="34" t="s">
        <v>891</v>
      </c>
      <c r="B250" s="48" t="s">
        <v>146</v>
      </c>
      <c r="C250" s="36"/>
      <c r="D250" s="36"/>
      <c r="E250" s="37">
        <v>1</v>
      </c>
      <c r="F250" s="38"/>
      <c r="G250" s="52"/>
      <c r="H250" s="53">
        <f t="shared" si="36"/>
        <v>0</v>
      </c>
      <c r="I250" s="53">
        <f t="shared" si="37"/>
        <v>0</v>
      </c>
    </row>
    <row r="251" spans="1:9" s="54" customFormat="1" ht="28.5" customHeight="1" x14ac:dyDescent="0.25">
      <c r="A251" s="34" t="s">
        <v>892</v>
      </c>
      <c r="B251" s="48" t="s">
        <v>22</v>
      </c>
      <c r="C251" s="36"/>
      <c r="D251" s="36"/>
      <c r="E251" s="37">
        <v>1</v>
      </c>
      <c r="F251" s="38"/>
      <c r="G251" s="52"/>
      <c r="H251" s="53">
        <f t="shared" si="36"/>
        <v>0</v>
      </c>
      <c r="I251" s="53">
        <f t="shared" si="37"/>
        <v>0</v>
      </c>
    </row>
    <row r="252" spans="1:9" s="54" customFormat="1" ht="28.5" customHeight="1" x14ac:dyDescent="0.25">
      <c r="A252" s="34" t="s">
        <v>893</v>
      </c>
      <c r="B252" s="48" t="s">
        <v>147</v>
      </c>
      <c r="C252" s="36"/>
      <c r="D252" s="36"/>
      <c r="E252" s="37">
        <v>1</v>
      </c>
      <c r="F252" s="38"/>
      <c r="G252" s="52"/>
      <c r="H252" s="53">
        <f t="shared" si="36"/>
        <v>0</v>
      </c>
      <c r="I252" s="53">
        <f t="shared" si="37"/>
        <v>0</v>
      </c>
    </row>
    <row r="253" spans="1:9" s="54" customFormat="1" ht="28.5" customHeight="1" x14ac:dyDescent="0.25">
      <c r="A253" s="34" t="s">
        <v>894</v>
      </c>
      <c r="B253" s="48" t="s">
        <v>342</v>
      </c>
      <c r="C253" s="36"/>
      <c r="D253" s="36"/>
      <c r="E253" s="37">
        <v>8</v>
      </c>
      <c r="F253" s="38"/>
      <c r="G253" s="52"/>
      <c r="H253" s="53">
        <f t="shared" si="36"/>
        <v>0</v>
      </c>
      <c r="I253" s="53">
        <f t="shared" si="37"/>
        <v>0</v>
      </c>
    </row>
    <row r="254" spans="1:9" s="54" customFormat="1" ht="28.5" customHeight="1" x14ac:dyDescent="0.25">
      <c r="A254" s="34" t="s">
        <v>895</v>
      </c>
      <c r="B254" s="48" t="s">
        <v>343</v>
      </c>
      <c r="C254" s="36"/>
      <c r="D254" s="36"/>
      <c r="E254" s="37">
        <v>30</v>
      </c>
      <c r="F254" s="38"/>
      <c r="G254" s="52"/>
      <c r="H254" s="53">
        <f t="shared" si="36"/>
        <v>0</v>
      </c>
      <c r="I254" s="53">
        <f t="shared" si="37"/>
        <v>0</v>
      </c>
    </row>
    <row r="255" spans="1:9" s="54" customFormat="1" ht="28.5" customHeight="1" x14ac:dyDescent="0.25">
      <c r="A255" s="34" t="s">
        <v>896</v>
      </c>
      <c r="B255" s="48" t="s">
        <v>83</v>
      </c>
      <c r="C255" s="36"/>
      <c r="D255" s="36"/>
      <c r="E255" s="37">
        <v>4</v>
      </c>
      <c r="F255" s="38"/>
      <c r="G255" s="52"/>
      <c r="H255" s="53">
        <f t="shared" si="36"/>
        <v>0</v>
      </c>
      <c r="I255" s="53">
        <f t="shared" si="37"/>
        <v>0</v>
      </c>
    </row>
    <row r="256" spans="1:9" s="54" customFormat="1" ht="28.5" customHeight="1" x14ac:dyDescent="0.25">
      <c r="A256" s="34" t="s">
        <v>897</v>
      </c>
      <c r="B256" s="48" t="s">
        <v>84</v>
      </c>
      <c r="C256" s="36"/>
      <c r="D256" s="36"/>
      <c r="E256" s="37">
        <v>4</v>
      </c>
      <c r="F256" s="38"/>
      <c r="G256" s="52"/>
      <c r="H256" s="53">
        <f t="shared" si="36"/>
        <v>0</v>
      </c>
      <c r="I256" s="53">
        <f t="shared" si="37"/>
        <v>0</v>
      </c>
    </row>
    <row r="257" spans="1:9" s="54" customFormat="1" ht="28.5" customHeight="1" x14ac:dyDescent="0.25">
      <c r="A257" s="34" t="s">
        <v>898</v>
      </c>
      <c r="B257" s="48" t="s">
        <v>148</v>
      </c>
      <c r="C257" s="36"/>
      <c r="D257" s="36"/>
      <c r="E257" s="37">
        <v>1</v>
      </c>
      <c r="F257" s="38"/>
      <c r="G257" s="52"/>
      <c r="H257" s="53">
        <f t="shared" si="36"/>
        <v>0</v>
      </c>
      <c r="I257" s="53">
        <f t="shared" si="37"/>
        <v>0</v>
      </c>
    </row>
    <row r="258" spans="1:9" s="54" customFormat="1" ht="28.5" customHeight="1" x14ac:dyDescent="0.25">
      <c r="A258" s="34" t="s">
        <v>899</v>
      </c>
      <c r="B258" s="48" t="s">
        <v>344</v>
      </c>
      <c r="C258" s="36"/>
      <c r="D258" s="36"/>
      <c r="E258" s="37">
        <v>4</v>
      </c>
      <c r="F258" s="38"/>
      <c r="G258" s="52"/>
      <c r="H258" s="53">
        <f t="shared" si="36"/>
        <v>0</v>
      </c>
      <c r="I258" s="53">
        <f t="shared" si="37"/>
        <v>0</v>
      </c>
    </row>
    <row r="259" spans="1:9" s="54" customFormat="1" ht="28.5" customHeight="1" x14ac:dyDescent="0.25">
      <c r="A259" s="34" t="s">
        <v>900</v>
      </c>
      <c r="B259" s="48" t="s">
        <v>149</v>
      </c>
      <c r="C259" s="36"/>
      <c r="D259" s="36"/>
      <c r="E259" s="37">
        <v>1</v>
      </c>
      <c r="F259" s="38"/>
      <c r="G259" s="52"/>
      <c r="H259" s="53">
        <f t="shared" ref="H259:H322" si="38">+F259+G259</f>
        <v>0</v>
      </c>
      <c r="I259" s="53">
        <f t="shared" ref="I259:I322" si="39">+E259*F259</f>
        <v>0</v>
      </c>
    </row>
    <row r="260" spans="1:9" s="54" customFormat="1" ht="28.5" customHeight="1" x14ac:dyDescent="0.25">
      <c r="A260" s="34" t="s">
        <v>901</v>
      </c>
      <c r="B260" s="48" t="s">
        <v>150</v>
      </c>
      <c r="C260" s="36"/>
      <c r="D260" s="36"/>
      <c r="E260" s="37">
        <v>1</v>
      </c>
      <c r="F260" s="38"/>
      <c r="G260" s="52"/>
      <c r="H260" s="53">
        <f t="shared" si="38"/>
        <v>0</v>
      </c>
      <c r="I260" s="53">
        <f t="shared" si="39"/>
        <v>0</v>
      </c>
    </row>
    <row r="261" spans="1:9" s="54" customFormat="1" ht="28.5" customHeight="1" x14ac:dyDescent="0.25">
      <c r="A261" s="34" t="s">
        <v>902</v>
      </c>
      <c r="B261" s="48" t="s">
        <v>345</v>
      </c>
      <c r="C261" s="36"/>
      <c r="D261" s="36"/>
      <c r="E261" s="37">
        <v>16</v>
      </c>
      <c r="F261" s="38"/>
      <c r="G261" s="52"/>
      <c r="H261" s="53">
        <f t="shared" si="38"/>
        <v>0</v>
      </c>
      <c r="I261" s="53">
        <f t="shared" si="39"/>
        <v>0</v>
      </c>
    </row>
    <row r="262" spans="1:9" s="54" customFormat="1" ht="28.5" customHeight="1" x14ac:dyDescent="0.25">
      <c r="A262" s="34" t="s">
        <v>903</v>
      </c>
      <c r="B262" s="48" t="s">
        <v>151</v>
      </c>
      <c r="C262" s="36"/>
      <c r="D262" s="36"/>
      <c r="E262" s="37">
        <v>1</v>
      </c>
      <c r="F262" s="38"/>
      <c r="G262" s="52"/>
      <c r="H262" s="53">
        <f t="shared" si="38"/>
        <v>0</v>
      </c>
      <c r="I262" s="53">
        <f t="shared" si="39"/>
        <v>0</v>
      </c>
    </row>
    <row r="263" spans="1:9" s="54" customFormat="1" ht="28.5" customHeight="1" x14ac:dyDescent="0.25">
      <c r="A263" s="34" t="s">
        <v>904</v>
      </c>
      <c r="B263" s="48" t="s">
        <v>347</v>
      </c>
      <c r="C263" s="36"/>
      <c r="D263" s="36"/>
      <c r="E263" s="37">
        <v>44</v>
      </c>
      <c r="F263" s="38"/>
      <c r="G263" s="52"/>
      <c r="H263" s="53">
        <f t="shared" si="38"/>
        <v>0</v>
      </c>
      <c r="I263" s="53">
        <f t="shared" si="39"/>
        <v>0</v>
      </c>
    </row>
    <row r="264" spans="1:9" s="54" customFormat="1" ht="28.5" customHeight="1" x14ac:dyDescent="0.25">
      <c r="A264" s="34" t="s">
        <v>905</v>
      </c>
      <c r="B264" s="48" t="s">
        <v>348</v>
      </c>
      <c r="C264" s="36"/>
      <c r="D264" s="36"/>
      <c r="E264" s="37">
        <v>78</v>
      </c>
      <c r="F264" s="38"/>
      <c r="G264" s="52"/>
      <c r="H264" s="53">
        <f t="shared" si="38"/>
        <v>0</v>
      </c>
      <c r="I264" s="53">
        <f t="shared" si="39"/>
        <v>0</v>
      </c>
    </row>
    <row r="265" spans="1:9" s="54" customFormat="1" ht="28.5" customHeight="1" x14ac:dyDescent="0.25">
      <c r="A265" s="34" t="s">
        <v>906</v>
      </c>
      <c r="B265" s="48" t="s">
        <v>152</v>
      </c>
      <c r="C265" s="36"/>
      <c r="D265" s="36"/>
      <c r="E265" s="37">
        <v>4</v>
      </c>
      <c r="F265" s="38"/>
      <c r="G265" s="52"/>
      <c r="H265" s="53">
        <f t="shared" si="38"/>
        <v>0</v>
      </c>
      <c r="I265" s="53">
        <f t="shared" si="39"/>
        <v>0</v>
      </c>
    </row>
    <row r="266" spans="1:9" s="54" customFormat="1" ht="28.5" customHeight="1" x14ac:dyDescent="0.25">
      <c r="A266" s="34" t="s">
        <v>907</v>
      </c>
      <c r="B266" s="48" t="s">
        <v>85</v>
      </c>
      <c r="C266" s="36"/>
      <c r="D266" s="36"/>
      <c r="E266" s="37">
        <v>1</v>
      </c>
      <c r="F266" s="38"/>
      <c r="G266" s="52"/>
      <c r="H266" s="53">
        <f t="shared" si="38"/>
        <v>0</v>
      </c>
      <c r="I266" s="53">
        <f t="shared" si="39"/>
        <v>0</v>
      </c>
    </row>
    <row r="267" spans="1:9" s="54" customFormat="1" ht="28.5" customHeight="1" x14ac:dyDescent="0.25">
      <c r="A267" s="34" t="s">
        <v>908</v>
      </c>
      <c r="B267" s="48" t="s">
        <v>153</v>
      </c>
      <c r="C267" s="36"/>
      <c r="D267" s="36"/>
      <c r="E267" s="37">
        <v>1</v>
      </c>
      <c r="F267" s="38"/>
      <c r="G267" s="52"/>
      <c r="H267" s="53">
        <f t="shared" si="38"/>
        <v>0</v>
      </c>
      <c r="I267" s="53">
        <f t="shared" si="39"/>
        <v>0</v>
      </c>
    </row>
    <row r="268" spans="1:9" s="54" customFormat="1" ht="28.5" customHeight="1" x14ac:dyDescent="0.25">
      <c r="A268" s="34" t="s">
        <v>909</v>
      </c>
      <c r="B268" s="48" t="s">
        <v>154</v>
      </c>
      <c r="C268" s="36"/>
      <c r="D268" s="36"/>
      <c r="E268" s="37">
        <v>4</v>
      </c>
      <c r="F268" s="38"/>
      <c r="G268" s="52"/>
      <c r="H268" s="53">
        <f t="shared" si="38"/>
        <v>0</v>
      </c>
      <c r="I268" s="53">
        <f t="shared" si="39"/>
        <v>0</v>
      </c>
    </row>
    <row r="269" spans="1:9" s="54" customFormat="1" ht="28.5" customHeight="1" x14ac:dyDescent="0.25">
      <c r="A269" s="34" t="s">
        <v>910</v>
      </c>
      <c r="B269" s="48" t="s">
        <v>155</v>
      </c>
      <c r="C269" s="36"/>
      <c r="D269" s="36"/>
      <c r="E269" s="37">
        <v>4</v>
      </c>
      <c r="F269" s="38"/>
      <c r="G269" s="52"/>
      <c r="H269" s="53">
        <f t="shared" si="38"/>
        <v>0</v>
      </c>
      <c r="I269" s="53">
        <f t="shared" si="39"/>
        <v>0</v>
      </c>
    </row>
    <row r="270" spans="1:9" s="54" customFormat="1" ht="28.5" customHeight="1" x14ac:dyDescent="0.25">
      <c r="A270" s="34" t="s">
        <v>911</v>
      </c>
      <c r="B270" s="48" t="s">
        <v>156</v>
      </c>
      <c r="C270" s="36"/>
      <c r="D270" s="36"/>
      <c r="E270" s="37">
        <v>8</v>
      </c>
      <c r="F270" s="38"/>
      <c r="G270" s="52"/>
      <c r="H270" s="53">
        <f t="shared" si="38"/>
        <v>0</v>
      </c>
      <c r="I270" s="53">
        <f t="shared" si="39"/>
        <v>0</v>
      </c>
    </row>
    <row r="271" spans="1:9" s="54" customFormat="1" ht="28.5" customHeight="1" x14ac:dyDescent="0.25">
      <c r="A271" s="34" t="s">
        <v>912</v>
      </c>
      <c r="B271" s="48" t="s">
        <v>316</v>
      </c>
      <c r="C271" s="36"/>
      <c r="D271" s="36"/>
      <c r="E271" s="37">
        <v>1</v>
      </c>
      <c r="F271" s="38"/>
      <c r="G271" s="52"/>
      <c r="H271" s="53">
        <f t="shared" si="38"/>
        <v>0</v>
      </c>
      <c r="I271" s="53">
        <f t="shared" si="39"/>
        <v>0</v>
      </c>
    </row>
    <row r="272" spans="1:9" s="54" customFormat="1" ht="28.5" customHeight="1" x14ac:dyDescent="0.25">
      <c r="A272" s="34" t="s">
        <v>913</v>
      </c>
      <c r="B272" s="48" t="s">
        <v>157</v>
      </c>
      <c r="C272" s="36"/>
      <c r="D272" s="36"/>
      <c r="E272" s="37">
        <v>6</v>
      </c>
      <c r="F272" s="38"/>
      <c r="G272" s="52"/>
      <c r="H272" s="53">
        <f t="shared" si="38"/>
        <v>0</v>
      </c>
      <c r="I272" s="53">
        <f t="shared" si="39"/>
        <v>0</v>
      </c>
    </row>
    <row r="273" spans="1:9" s="54" customFormat="1" ht="28.5" customHeight="1" x14ac:dyDescent="0.25">
      <c r="A273" s="34" t="s">
        <v>914</v>
      </c>
      <c r="B273" s="48" t="s">
        <v>915</v>
      </c>
      <c r="C273" s="36"/>
      <c r="D273" s="36"/>
      <c r="E273" s="37">
        <v>1</v>
      </c>
      <c r="F273" s="38"/>
      <c r="G273" s="52"/>
      <c r="H273" s="53">
        <f t="shared" si="38"/>
        <v>0</v>
      </c>
      <c r="I273" s="53">
        <f t="shared" si="39"/>
        <v>0</v>
      </c>
    </row>
    <row r="274" spans="1:9" s="54" customFormat="1" ht="28.5" customHeight="1" x14ac:dyDescent="0.25">
      <c r="A274" s="34" t="s">
        <v>916</v>
      </c>
      <c r="B274" s="48" t="s">
        <v>158</v>
      </c>
      <c r="C274" s="36"/>
      <c r="D274" s="36"/>
      <c r="E274" s="37">
        <v>10</v>
      </c>
      <c r="F274" s="38"/>
      <c r="G274" s="52"/>
      <c r="H274" s="53">
        <f t="shared" si="38"/>
        <v>0</v>
      </c>
      <c r="I274" s="53">
        <f t="shared" si="39"/>
        <v>0</v>
      </c>
    </row>
    <row r="275" spans="1:9" s="54" customFormat="1" ht="28.5" customHeight="1" x14ac:dyDescent="0.25">
      <c r="A275" s="34" t="s">
        <v>917</v>
      </c>
      <c r="B275" s="48" t="s">
        <v>161</v>
      </c>
      <c r="C275" s="36"/>
      <c r="D275" s="36"/>
      <c r="E275" s="37">
        <v>8</v>
      </c>
      <c r="F275" s="38"/>
      <c r="G275" s="52"/>
      <c r="H275" s="53">
        <f t="shared" si="38"/>
        <v>0</v>
      </c>
      <c r="I275" s="53">
        <f t="shared" si="39"/>
        <v>0</v>
      </c>
    </row>
    <row r="276" spans="1:9" s="54" customFormat="1" ht="28.5" customHeight="1" x14ac:dyDescent="0.25">
      <c r="A276" s="34" t="s">
        <v>918</v>
      </c>
      <c r="B276" s="48" t="s">
        <v>349</v>
      </c>
      <c r="C276" s="36"/>
      <c r="D276" s="36"/>
      <c r="E276" s="37">
        <v>14</v>
      </c>
      <c r="F276" s="38"/>
      <c r="G276" s="52"/>
      <c r="H276" s="53">
        <f t="shared" si="38"/>
        <v>0</v>
      </c>
      <c r="I276" s="53">
        <f t="shared" si="39"/>
        <v>0</v>
      </c>
    </row>
    <row r="277" spans="1:9" s="54" customFormat="1" ht="28.5" customHeight="1" x14ac:dyDescent="0.25">
      <c r="A277" s="34" t="s">
        <v>919</v>
      </c>
      <c r="B277" s="48" t="s">
        <v>159</v>
      </c>
      <c r="C277" s="36"/>
      <c r="D277" s="36"/>
      <c r="E277" s="37">
        <v>1</v>
      </c>
      <c r="F277" s="38"/>
      <c r="G277" s="52"/>
      <c r="H277" s="53">
        <f t="shared" si="38"/>
        <v>0</v>
      </c>
      <c r="I277" s="53">
        <f t="shared" si="39"/>
        <v>0</v>
      </c>
    </row>
    <row r="278" spans="1:9" s="54" customFormat="1" ht="28.5" customHeight="1" x14ac:dyDescent="0.25">
      <c r="A278" s="34" t="s">
        <v>920</v>
      </c>
      <c r="B278" s="48" t="s">
        <v>160</v>
      </c>
      <c r="C278" s="36"/>
      <c r="D278" s="36"/>
      <c r="E278" s="37">
        <v>12</v>
      </c>
      <c r="F278" s="38"/>
      <c r="G278" s="52"/>
      <c r="H278" s="53">
        <f t="shared" si="38"/>
        <v>0</v>
      </c>
      <c r="I278" s="53">
        <f t="shared" si="39"/>
        <v>0</v>
      </c>
    </row>
    <row r="279" spans="1:9" s="54" customFormat="1" ht="28.5" customHeight="1" x14ac:dyDescent="0.25">
      <c r="A279" s="34" t="s">
        <v>921</v>
      </c>
      <c r="B279" s="48" t="s">
        <v>922</v>
      </c>
      <c r="C279" s="36"/>
      <c r="D279" s="36"/>
      <c r="E279" s="37">
        <v>4</v>
      </c>
      <c r="F279" s="38"/>
      <c r="G279" s="52"/>
      <c r="H279" s="53">
        <f t="shared" si="38"/>
        <v>0</v>
      </c>
      <c r="I279" s="53">
        <f t="shared" si="39"/>
        <v>0</v>
      </c>
    </row>
    <row r="280" spans="1:9" s="54" customFormat="1" ht="28.5" customHeight="1" x14ac:dyDescent="0.25">
      <c r="A280" s="34" t="s">
        <v>923</v>
      </c>
      <c r="B280" s="48" t="s">
        <v>162</v>
      </c>
      <c r="C280" s="36"/>
      <c r="D280" s="36"/>
      <c r="E280" s="37">
        <v>4</v>
      </c>
      <c r="F280" s="38"/>
      <c r="G280" s="52"/>
      <c r="H280" s="53">
        <f t="shared" si="38"/>
        <v>0</v>
      </c>
      <c r="I280" s="53">
        <f t="shared" si="39"/>
        <v>0</v>
      </c>
    </row>
    <row r="281" spans="1:9" s="54" customFormat="1" ht="28.5" customHeight="1" x14ac:dyDescent="0.25">
      <c r="A281" s="34" t="s">
        <v>924</v>
      </c>
      <c r="B281" s="48" t="s">
        <v>196</v>
      </c>
      <c r="C281" s="36"/>
      <c r="D281" s="36"/>
      <c r="E281" s="37">
        <v>6</v>
      </c>
      <c r="F281" s="38"/>
      <c r="G281" s="52"/>
      <c r="H281" s="53">
        <f t="shared" si="38"/>
        <v>0</v>
      </c>
      <c r="I281" s="53">
        <f t="shared" si="39"/>
        <v>0</v>
      </c>
    </row>
    <row r="282" spans="1:9" s="54" customFormat="1" ht="28.5" customHeight="1" x14ac:dyDescent="0.25">
      <c r="A282" s="34" t="s">
        <v>925</v>
      </c>
      <c r="B282" s="48" t="s">
        <v>350</v>
      </c>
      <c r="C282" s="36"/>
      <c r="D282" s="36"/>
      <c r="E282" s="37">
        <v>1</v>
      </c>
      <c r="F282" s="38"/>
      <c r="G282" s="52"/>
      <c r="H282" s="53">
        <f t="shared" si="38"/>
        <v>0</v>
      </c>
      <c r="I282" s="53">
        <f t="shared" si="39"/>
        <v>0</v>
      </c>
    </row>
    <row r="283" spans="1:9" s="54" customFormat="1" ht="28.5" customHeight="1" x14ac:dyDescent="0.25">
      <c r="A283" s="34" t="s">
        <v>926</v>
      </c>
      <c r="B283" s="48" t="s">
        <v>927</v>
      </c>
      <c r="C283" s="36"/>
      <c r="D283" s="36"/>
      <c r="E283" s="37">
        <v>1</v>
      </c>
      <c r="F283" s="38"/>
      <c r="G283" s="52"/>
      <c r="H283" s="53">
        <f t="shared" si="38"/>
        <v>0</v>
      </c>
      <c r="I283" s="53">
        <f t="shared" si="39"/>
        <v>0</v>
      </c>
    </row>
    <row r="284" spans="1:9" s="54" customFormat="1" ht="28.5" customHeight="1" x14ac:dyDescent="0.25">
      <c r="A284" s="34" t="s">
        <v>928</v>
      </c>
      <c r="B284" s="48" t="s">
        <v>929</v>
      </c>
      <c r="C284" s="36"/>
      <c r="D284" s="36"/>
      <c r="E284" s="37">
        <v>1</v>
      </c>
      <c r="F284" s="38"/>
      <c r="G284" s="52"/>
      <c r="H284" s="53">
        <f t="shared" si="38"/>
        <v>0</v>
      </c>
      <c r="I284" s="53">
        <f t="shared" si="39"/>
        <v>0</v>
      </c>
    </row>
    <row r="285" spans="1:9" s="54" customFormat="1" ht="28.5" customHeight="1" x14ac:dyDescent="0.25">
      <c r="A285" s="34" t="s">
        <v>930</v>
      </c>
      <c r="B285" s="48" t="s">
        <v>351</v>
      </c>
      <c r="C285" s="36"/>
      <c r="D285" s="36"/>
      <c r="E285" s="37">
        <v>10</v>
      </c>
      <c r="F285" s="38"/>
      <c r="G285" s="52"/>
      <c r="H285" s="53">
        <f t="shared" si="38"/>
        <v>0</v>
      </c>
      <c r="I285" s="53">
        <f t="shared" si="39"/>
        <v>0</v>
      </c>
    </row>
    <row r="286" spans="1:9" s="54" customFormat="1" ht="28.5" customHeight="1" x14ac:dyDescent="0.25">
      <c r="A286" s="34" t="s">
        <v>931</v>
      </c>
      <c r="B286" s="48" t="s">
        <v>932</v>
      </c>
      <c r="C286" s="36"/>
      <c r="D286" s="36"/>
      <c r="E286" s="37">
        <v>1</v>
      </c>
      <c r="F286" s="38"/>
      <c r="G286" s="52"/>
      <c r="H286" s="53">
        <f t="shared" si="38"/>
        <v>0</v>
      </c>
      <c r="I286" s="53">
        <f t="shared" si="39"/>
        <v>0</v>
      </c>
    </row>
    <row r="287" spans="1:9" s="54" customFormat="1" ht="28.5" customHeight="1" x14ac:dyDescent="0.25">
      <c r="A287" s="34" t="s">
        <v>933</v>
      </c>
      <c r="B287" s="48" t="s">
        <v>352</v>
      </c>
      <c r="C287" s="36"/>
      <c r="D287" s="36"/>
      <c r="E287" s="37">
        <v>3</v>
      </c>
      <c r="F287" s="38"/>
      <c r="G287" s="52"/>
      <c r="H287" s="53">
        <f t="shared" si="38"/>
        <v>0</v>
      </c>
      <c r="I287" s="53">
        <f t="shared" si="39"/>
        <v>0</v>
      </c>
    </row>
    <row r="288" spans="1:9" s="54" customFormat="1" ht="28.5" customHeight="1" x14ac:dyDescent="0.25">
      <c r="A288" s="34" t="s">
        <v>934</v>
      </c>
      <c r="B288" s="48" t="s">
        <v>165</v>
      </c>
      <c r="C288" s="36"/>
      <c r="D288" s="36"/>
      <c r="E288" s="37">
        <v>1</v>
      </c>
      <c r="F288" s="38"/>
      <c r="G288" s="52"/>
      <c r="H288" s="53">
        <f t="shared" si="38"/>
        <v>0</v>
      </c>
      <c r="I288" s="53">
        <f t="shared" si="39"/>
        <v>0</v>
      </c>
    </row>
    <row r="289" spans="1:9" s="54" customFormat="1" ht="28.5" customHeight="1" x14ac:dyDescent="0.25">
      <c r="A289" s="34" t="s">
        <v>935</v>
      </c>
      <c r="B289" s="48" t="s">
        <v>936</v>
      </c>
      <c r="C289" s="36"/>
      <c r="D289" s="36"/>
      <c r="E289" s="37">
        <v>4</v>
      </c>
      <c r="F289" s="38"/>
      <c r="G289" s="52"/>
      <c r="H289" s="53">
        <f t="shared" si="38"/>
        <v>0</v>
      </c>
      <c r="I289" s="53">
        <f t="shared" si="39"/>
        <v>0</v>
      </c>
    </row>
    <row r="290" spans="1:9" s="54" customFormat="1" ht="28.5" customHeight="1" x14ac:dyDescent="0.25">
      <c r="A290" s="34" t="s">
        <v>937</v>
      </c>
      <c r="B290" s="48" t="s">
        <v>166</v>
      </c>
      <c r="C290" s="36"/>
      <c r="D290" s="36"/>
      <c r="E290" s="37">
        <v>4</v>
      </c>
      <c r="F290" s="38"/>
      <c r="G290" s="52"/>
      <c r="H290" s="53">
        <f t="shared" si="38"/>
        <v>0</v>
      </c>
      <c r="I290" s="53">
        <f t="shared" si="39"/>
        <v>0</v>
      </c>
    </row>
    <row r="291" spans="1:9" s="54" customFormat="1" ht="28.5" customHeight="1" x14ac:dyDescent="0.25">
      <c r="A291" s="34" t="s">
        <v>938</v>
      </c>
      <c r="B291" s="48" t="s">
        <v>167</v>
      </c>
      <c r="C291" s="36"/>
      <c r="D291" s="36"/>
      <c r="E291" s="37">
        <v>6</v>
      </c>
      <c r="F291" s="38"/>
      <c r="G291" s="52"/>
      <c r="H291" s="53">
        <f t="shared" si="38"/>
        <v>0</v>
      </c>
      <c r="I291" s="53">
        <f t="shared" si="39"/>
        <v>0</v>
      </c>
    </row>
    <row r="292" spans="1:9" s="54" customFormat="1" ht="28.5" customHeight="1" x14ac:dyDescent="0.25">
      <c r="A292" s="34" t="s">
        <v>939</v>
      </c>
      <c r="B292" s="48" t="s">
        <v>940</v>
      </c>
      <c r="C292" s="36"/>
      <c r="D292" s="36"/>
      <c r="E292" s="37">
        <v>1</v>
      </c>
      <c r="F292" s="38"/>
      <c r="G292" s="52"/>
      <c r="H292" s="53">
        <f t="shared" si="38"/>
        <v>0</v>
      </c>
      <c r="I292" s="53">
        <f t="shared" si="39"/>
        <v>0</v>
      </c>
    </row>
    <row r="293" spans="1:9" s="54" customFormat="1" ht="28.5" customHeight="1" x14ac:dyDescent="0.25">
      <c r="A293" s="34" t="s">
        <v>941</v>
      </c>
      <c r="B293" s="48" t="s">
        <v>168</v>
      </c>
      <c r="C293" s="36"/>
      <c r="D293" s="36"/>
      <c r="E293" s="37">
        <v>8</v>
      </c>
      <c r="F293" s="38"/>
      <c r="G293" s="52"/>
      <c r="H293" s="53">
        <f t="shared" si="38"/>
        <v>0</v>
      </c>
      <c r="I293" s="53">
        <f t="shared" si="39"/>
        <v>0</v>
      </c>
    </row>
    <row r="294" spans="1:9" s="54" customFormat="1" ht="28.5" customHeight="1" x14ac:dyDescent="0.25">
      <c r="A294" s="34" t="s">
        <v>942</v>
      </c>
      <c r="B294" s="48" t="s">
        <v>943</v>
      </c>
      <c r="C294" s="36"/>
      <c r="D294" s="36"/>
      <c r="E294" s="37">
        <v>1</v>
      </c>
      <c r="F294" s="38"/>
      <c r="G294" s="52"/>
      <c r="H294" s="53">
        <f t="shared" si="38"/>
        <v>0</v>
      </c>
      <c r="I294" s="53">
        <f t="shared" si="39"/>
        <v>0</v>
      </c>
    </row>
    <row r="295" spans="1:9" s="54" customFormat="1" ht="28.5" customHeight="1" x14ac:dyDescent="0.25">
      <c r="A295" s="34" t="s">
        <v>944</v>
      </c>
      <c r="B295" s="48" t="s">
        <v>169</v>
      </c>
      <c r="C295" s="36"/>
      <c r="D295" s="36"/>
      <c r="E295" s="37">
        <v>4</v>
      </c>
      <c r="F295" s="38"/>
      <c r="G295" s="52"/>
      <c r="H295" s="53">
        <f t="shared" si="38"/>
        <v>0</v>
      </c>
      <c r="I295" s="53">
        <f t="shared" si="39"/>
        <v>0</v>
      </c>
    </row>
    <row r="296" spans="1:9" s="54" customFormat="1" ht="28.5" customHeight="1" x14ac:dyDescent="0.25">
      <c r="A296" s="34" t="s">
        <v>945</v>
      </c>
      <c r="B296" s="48" t="s">
        <v>170</v>
      </c>
      <c r="C296" s="36"/>
      <c r="D296" s="36"/>
      <c r="E296" s="37">
        <v>4</v>
      </c>
      <c r="F296" s="38"/>
      <c r="G296" s="52"/>
      <c r="H296" s="53">
        <f t="shared" si="38"/>
        <v>0</v>
      </c>
      <c r="I296" s="53">
        <f t="shared" si="39"/>
        <v>0</v>
      </c>
    </row>
    <row r="297" spans="1:9" s="54" customFormat="1" ht="28.5" customHeight="1" x14ac:dyDescent="0.25">
      <c r="A297" s="34" t="s">
        <v>946</v>
      </c>
      <c r="B297" s="48" t="s">
        <v>171</v>
      </c>
      <c r="C297" s="36"/>
      <c r="D297" s="36"/>
      <c r="E297" s="37">
        <v>4</v>
      </c>
      <c r="F297" s="38"/>
      <c r="G297" s="52"/>
      <c r="H297" s="53">
        <f t="shared" si="38"/>
        <v>0</v>
      </c>
      <c r="I297" s="53">
        <f t="shared" si="39"/>
        <v>0</v>
      </c>
    </row>
    <row r="298" spans="1:9" s="54" customFormat="1" ht="28.5" customHeight="1" x14ac:dyDescent="0.25">
      <c r="A298" s="34" t="s">
        <v>947</v>
      </c>
      <c r="B298" s="48" t="s">
        <v>948</v>
      </c>
      <c r="C298" s="36"/>
      <c r="D298" s="36"/>
      <c r="E298" s="37">
        <v>1</v>
      </c>
      <c r="F298" s="38"/>
      <c r="G298" s="52"/>
      <c r="H298" s="53">
        <f t="shared" si="38"/>
        <v>0</v>
      </c>
      <c r="I298" s="53">
        <f t="shared" si="39"/>
        <v>0</v>
      </c>
    </row>
    <row r="299" spans="1:9" s="54" customFormat="1" ht="28.5" customHeight="1" x14ac:dyDescent="0.25">
      <c r="A299" s="34" t="s">
        <v>949</v>
      </c>
      <c r="B299" s="48" t="s">
        <v>172</v>
      </c>
      <c r="C299" s="36"/>
      <c r="D299" s="36"/>
      <c r="E299" s="37">
        <v>1</v>
      </c>
      <c r="F299" s="38"/>
      <c r="G299" s="52"/>
      <c r="H299" s="53">
        <f t="shared" si="38"/>
        <v>0</v>
      </c>
      <c r="I299" s="53">
        <f t="shared" si="39"/>
        <v>0</v>
      </c>
    </row>
    <row r="300" spans="1:9" s="54" customFormat="1" ht="28.5" customHeight="1" x14ac:dyDescent="0.25">
      <c r="A300" s="34" t="s">
        <v>950</v>
      </c>
      <c r="B300" s="48" t="s">
        <v>173</v>
      </c>
      <c r="C300" s="36"/>
      <c r="D300" s="36"/>
      <c r="E300" s="37">
        <v>4</v>
      </c>
      <c r="F300" s="38"/>
      <c r="G300" s="52"/>
      <c r="H300" s="53">
        <f t="shared" si="38"/>
        <v>0</v>
      </c>
      <c r="I300" s="53">
        <f t="shared" si="39"/>
        <v>0</v>
      </c>
    </row>
    <row r="301" spans="1:9" s="54" customFormat="1" ht="28.5" customHeight="1" x14ac:dyDescent="0.25">
      <c r="A301" s="34" t="s">
        <v>951</v>
      </c>
      <c r="B301" s="48" t="s">
        <v>353</v>
      </c>
      <c r="C301" s="36"/>
      <c r="D301" s="36"/>
      <c r="E301" s="37">
        <v>6</v>
      </c>
      <c r="F301" s="38"/>
      <c r="G301" s="52"/>
      <c r="H301" s="53">
        <f t="shared" si="38"/>
        <v>0</v>
      </c>
      <c r="I301" s="53">
        <f t="shared" si="39"/>
        <v>0</v>
      </c>
    </row>
    <row r="302" spans="1:9" s="54" customFormat="1" ht="28.5" customHeight="1" x14ac:dyDescent="0.25">
      <c r="A302" s="34" t="s">
        <v>952</v>
      </c>
      <c r="B302" s="48" t="s">
        <v>174</v>
      </c>
      <c r="C302" s="36"/>
      <c r="D302" s="36"/>
      <c r="E302" s="37">
        <v>1</v>
      </c>
      <c r="F302" s="38"/>
      <c r="G302" s="52"/>
      <c r="H302" s="53">
        <f t="shared" si="38"/>
        <v>0</v>
      </c>
      <c r="I302" s="53">
        <f t="shared" si="39"/>
        <v>0</v>
      </c>
    </row>
    <row r="303" spans="1:9" s="54" customFormat="1" ht="28.5" customHeight="1" x14ac:dyDescent="0.25">
      <c r="A303" s="34" t="s">
        <v>953</v>
      </c>
      <c r="B303" s="48" t="s">
        <v>175</v>
      </c>
      <c r="C303" s="36"/>
      <c r="D303" s="36"/>
      <c r="E303" s="37">
        <v>1</v>
      </c>
      <c r="F303" s="38"/>
      <c r="G303" s="52"/>
      <c r="H303" s="53">
        <f t="shared" si="38"/>
        <v>0</v>
      </c>
      <c r="I303" s="53">
        <f t="shared" si="39"/>
        <v>0</v>
      </c>
    </row>
    <row r="304" spans="1:9" s="54" customFormat="1" ht="28.5" customHeight="1" x14ac:dyDescent="0.25">
      <c r="A304" s="34" t="s">
        <v>954</v>
      </c>
      <c r="B304" s="48" t="s">
        <v>176</v>
      </c>
      <c r="C304" s="36"/>
      <c r="D304" s="36"/>
      <c r="E304" s="37">
        <v>1</v>
      </c>
      <c r="F304" s="38"/>
      <c r="G304" s="52"/>
      <c r="H304" s="53">
        <f t="shared" si="38"/>
        <v>0</v>
      </c>
      <c r="I304" s="53">
        <f t="shared" si="39"/>
        <v>0</v>
      </c>
    </row>
    <row r="305" spans="1:9" s="54" customFormat="1" ht="28.5" customHeight="1" x14ac:dyDescent="0.25">
      <c r="A305" s="34" t="s">
        <v>955</v>
      </c>
      <c r="B305" s="48" t="s">
        <v>177</v>
      </c>
      <c r="C305" s="36"/>
      <c r="D305" s="36"/>
      <c r="E305" s="37">
        <v>10</v>
      </c>
      <c r="F305" s="38"/>
      <c r="G305" s="52"/>
      <c r="H305" s="53">
        <f t="shared" si="38"/>
        <v>0</v>
      </c>
      <c r="I305" s="53">
        <f t="shared" si="39"/>
        <v>0</v>
      </c>
    </row>
    <row r="306" spans="1:9" s="54" customFormat="1" ht="28.5" customHeight="1" x14ac:dyDescent="0.25">
      <c r="A306" s="34" t="s">
        <v>956</v>
      </c>
      <c r="B306" s="48" t="s">
        <v>957</v>
      </c>
      <c r="C306" s="36"/>
      <c r="D306" s="36"/>
      <c r="E306" s="37">
        <v>6</v>
      </c>
      <c r="F306" s="38"/>
      <c r="G306" s="52"/>
      <c r="H306" s="53">
        <f t="shared" si="38"/>
        <v>0</v>
      </c>
      <c r="I306" s="53">
        <f t="shared" si="39"/>
        <v>0</v>
      </c>
    </row>
    <row r="307" spans="1:9" s="54" customFormat="1" ht="28.5" customHeight="1" x14ac:dyDescent="0.25">
      <c r="A307" s="34" t="s">
        <v>958</v>
      </c>
      <c r="B307" s="48" t="s">
        <v>178</v>
      </c>
      <c r="C307" s="36"/>
      <c r="D307" s="36"/>
      <c r="E307" s="37">
        <v>1</v>
      </c>
      <c r="F307" s="38"/>
      <c r="G307" s="52"/>
      <c r="H307" s="53">
        <f t="shared" si="38"/>
        <v>0</v>
      </c>
      <c r="I307" s="53">
        <f t="shared" si="39"/>
        <v>0</v>
      </c>
    </row>
    <row r="308" spans="1:9" s="54" customFormat="1" ht="28.5" customHeight="1" x14ac:dyDescent="0.25">
      <c r="A308" s="34" t="s">
        <v>959</v>
      </c>
      <c r="B308" s="48" t="s">
        <v>960</v>
      </c>
      <c r="C308" s="36"/>
      <c r="D308" s="36"/>
      <c r="E308" s="37">
        <v>1</v>
      </c>
      <c r="F308" s="38"/>
      <c r="G308" s="52"/>
      <c r="H308" s="53">
        <f t="shared" si="38"/>
        <v>0</v>
      </c>
      <c r="I308" s="53">
        <f t="shared" si="39"/>
        <v>0</v>
      </c>
    </row>
    <row r="309" spans="1:9" s="54" customFormat="1" ht="28.5" customHeight="1" x14ac:dyDescent="0.25">
      <c r="A309" s="34" t="s">
        <v>961</v>
      </c>
      <c r="B309" s="48" t="s">
        <v>962</v>
      </c>
      <c r="C309" s="36"/>
      <c r="D309" s="36"/>
      <c r="E309" s="37">
        <v>1</v>
      </c>
      <c r="F309" s="38"/>
      <c r="G309" s="52"/>
      <c r="H309" s="53">
        <f t="shared" si="38"/>
        <v>0</v>
      </c>
      <c r="I309" s="53">
        <f t="shared" si="39"/>
        <v>0</v>
      </c>
    </row>
    <row r="310" spans="1:9" s="54" customFormat="1" ht="28.5" customHeight="1" x14ac:dyDescent="0.25">
      <c r="A310" s="34" t="s">
        <v>963</v>
      </c>
      <c r="B310" s="48" t="s">
        <v>964</v>
      </c>
      <c r="C310" s="36"/>
      <c r="D310" s="36"/>
      <c r="E310" s="37">
        <v>1</v>
      </c>
      <c r="F310" s="38"/>
      <c r="G310" s="52"/>
      <c r="H310" s="53">
        <f t="shared" si="38"/>
        <v>0</v>
      </c>
      <c r="I310" s="53">
        <f t="shared" si="39"/>
        <v>0</v>
      </c>
    </row>
    <row r="311" spans="1:9" s="54" customFormat="1" ht="28.5" customHeight="1" x14ac:dyDescent="0.25">
      <c r="A311" s="34" t="s">
        <v>965</v>
      </c>
      <c r="B311" s="48" t="s">
        <v>179</v>
      </c>
      <c r="C311" s="36"/>
      <c r="D311" s="36"/>
      <c r="E311" s="37">
        <v>1</v>
      </c>
      <c r="F311" s="38"/>
      <c r="G311" s="52"/>
      <c r="H311" s="53">
        <f t="shared" si="38"/>
        <v>0</v>
      </c>
      <c r="I311" s="53">
        <f t="shared" si="39"/>
        <v>0</v>
      </c>
    </row>
    <row r="312" spans="1:9" s="54" customFormat="1" ht="28.5" customHeight="1" x14ac:dyDescent="0.25">
      <c r="A312" s="34" t="s">
        <v>966</v>
      </c>
      <c r="B312" s="48" t="s">
        <v>180</v>
      </c>
      <c r="C312" s="36"/>
      <c r="D312" s="36"/>
      <c r="E312" s="37">
        <v>1</v>
      </c>
      <c r="F312" s="38"/>
      <c r="G312" s="52"/>
      <c r="H312" s="53">
        <f t="shared" si="38"/>
        <v>0</v>
      </c>
      <c r="I312" s="53">
        <f t="shared" si="39"/>
        <v>0</v>
      </c>
    </row>
    <row r="313" spans="1:9" s="54" customFormat="1" ht="28.5" customHeight="1" x14ac:dyDescent="0.25">
      <c r="A313" s="34" t="s">
        <v>967</v>
      </c>
      <c r="B313" s="48" t="s">
        <v>181</v>
      </c>
      <c r="C313" s="36"/>
      <c r="D313" s="36"/>
      <c r="E313" s="37">
        <v>1</v>
      </c>
      <c r="F313" s="38"/>
      <c r="G313" s="52"/>
      <c r="H313" s="53">
        <f t="shared" si="38"/>
        <v>0</v>
      </c>
      <c r="I313" s="53">
        <f t="shared" si="39"/>
        <v>0</v>
      </c>
    </row>
    <row r="314" spans="1:9" s="54" customFormat="1" ht="28.5" customHeight="1" x14ac:dyDescent="0.25">
      <c r="A314" s="34" t="s">
        <v>968</v>
      </c>
      <c r="B314" s="48" t="s">
        <v>90</v>
      </c>
      <c r="C314" s="36"/>
      <c r="D314" s="36"/>
      <c r="E314" s="37">
        <v>6</v>
      </c>
      <c r="F314" s="38"/>
      <c r="G314" s="52"/>
      <c r="H314" s="53">
        <f t="shared" si="38"/>
        <v>0</v>
      </c>
      <c r="I314" s="53">
        <f t="shared" si="39"/>
        <v>0</v>
      </c>
    </row>
    <row r="315" spans="1:9" s="54" customFormat="1" ht="28.5" customHeight="1" x14ac:dyDescent="0.25">
      <c r="A315" s="34" t="s">
        <v>969</v>
      </c>
      <c r="B315" s="48" t="s">
        <v>970</v>
      </c>
      <c r="C315" s="36"/>
      <c r="D315" s="36"/>
      <c r="E315" s="37">
        <v>1</v>
      </c>
      <c r="F315" s="38"/>
      <c r="G315" s="52"/>
      <c r="H315" s="53">
        <f t="shared" si="38"/>
        <v>0</v>
      </c>
      <c r="I315" s="53">
        <f t="shared" si="39"/>
        <v>0</v>
      </c>
    </row>
    <row r="316" spans="1:9" s="54" customFormat="1" ht="28.5" customHeight="1" x14ac:dyDescent="0.25">
      <c r="A316" s="34" t="s">
        <v>971</v>
      </c>
      <c r="B316" s="48" t="s">
        <v>182</v>
      </c>
      <c r="C316" s="36"/>
      <c r="D316" s="36"/>
      <c r="E316" s="37">
        <v>1</v>
      </c>
      <c r="F316" s="38"/>
      <c r="G316" s="52"/>
      <c r="H316" s="53">
        <f t="shared" si="38"/>
        <v>0</v>
      </c>
      <c r="I316" s="53">
        <f t="shared" si="39"/>
        <v>0</v>
      </c>
    </row>
    <row r="317" spans="1:9" s="54" customFormat="1" ht="28.5" customHeight="1" x14ac:dyDescent="0.25">
      <c r="A317" s="34" t="s">
        <v>972</v>
      </c>
      <c r="B317" s="48" t="s">
        <v>183</v>
      </c>
      <c r="C317" s="36"/>
      <c r="D317" s="36"/>
      <c r="E317" s="37">
        <v>1</v>
      </c>
      <c r="F317" s="38"/>
      <c r="G317" s="52"/>
      <c r="H317" s="53">
        <f t="shared" si="38"/>
        <v>0</v>
      </c>
      <c r="I317" s="53">
        <f t="shared" si="39"/>
        <v>0</v>
      </c>
    </row>
    <row r="318" spans="1:9" s="54" customFormat="1" ht="28.5" customHeight="1" x14ac:dyDescent="0.25">
      <c r="A318" s="34" t="s">
        <v>973</v>
      </c>
      <c r="B318" s="48" t="s">
        <v>184</v>
      </c>
      <c r="C318" s="36"/>
      <c r="D318" s="36"/>
      <c r="E318" s="37">
        <v>1</v>
      </c>
      <c r="F318" s="38"/>
      <c r="G318" s="52"/>
      <c r="H318" s="53">
        <f t="shared" si="38"/>
        <v>0</v>
      </c>
      <c r="I318" s="53">
        <f t="shared" si="39"/>
        <v>0</v>
      </c>
    </row>
    <row r="319" spans="1:9" s="54" customFormat="1" ht="28.5" customHeight="1" x14ac:dyDescent="0.25">
      <c r="A319" s="34" t="s">
        <v>974</v>
      </c>
      <c r="B319" s="48" t="s">
        <v>89</v>
      </c>
      <c r="C319" s="36"/>
      <c r="D319" s="36"/>
      <c r="E319" s="37">
        <v>6</v>
      </c>
      <c r="F319" s="38"/>
      <c r="G319" s="52"/>
      <c r="H319" s="53">
        <f t="shared" si="38"/>
        <v>0</v>
      </c>
      <c r="I319" s="53">
        <f t="shared" si="39"/>
        <v>0</v>
      </c>
    </row>
    <row r="320" spans="1:9" s="54" customFormat="1" ht="28.5" customHeight="1" x14ac:dyDescent="0.25">
      <c r="A320" s="34" t="s">
        <v>975</v>
      </c>
      <c r="B320" s="48" t="s">
        <v>976</v>
      </c>
      <c r="C320" s="36"/>
      <c r="D320" s="36"/>
      <c r="E320" s="37">
        <v>1</v>
      </c>
      <c r="F320" s="38"/>
      <c r="G320" s="52"/>
      <c r="H320" s="53">
        <f t="shared" si="38"/>
        <v>0</v>
      </c>
      <c r="I320" s="53">
        <f t="shared" si="39"/>
        <v>0</v>
      </c>
    </row>
    <row r="321" spans="1:9" s="54" customFormat="1" ht="28.5" customHeight="1" x14ac:dyDescent="0.25">
      <c r="A321" s="34" t="s">
        <v>977</v>
      </c>
      <c r="B321" s="48" t="s">
        <v>19</v>
      </c>
      <c r="C321" s="36"/>
      <c r="D321" s="36"/>
      <c r="E321" s="37">
        <v>1</v>
      </c>
      <c r="F321" s="38"/>
      <c r="G321" s="52"/>
      <c r="H321" s="53">
        <f t="shared" si="38"/>
        <v>0</v>
      </c>
      <c r="I321" s="53">
        <f t="shared" si="39"/>
        <v>0</v>
      </c>
    </row>
    <row r="322" spans="1:9" s="54" customFormat="1" ht="28.5" customHeight="1" x14ac:dyDescent="0.25">
      <c r="A322" s="34" t="s">
        <v>978</v>
      </c>
      <c r="B322" s="48" t="s">
        <v>979</v>
      </c>
      <c r="C322" s="36"/>
      <c r="D322" s="36"/>
      <c r="E322" s="37">
        <v>1</v>
      </c>
      <c r="F322" s="38"/>
      <c r="G322" s="52"/>
      <c r="H322" s="53">
        <f t="shared" si="38"/>
        <v>0</v>
      </c>
      <c r="I322" s="53">
        <f t="shared" si="39"/>
        <v>0</v>
      </c>
    </row>
    <row r="323" spans="1:9" s="54" customFormat="1" ht="28.5" customHeight="1" x14ac:dyDescent="0.25">
      <c r="A323" s="34" t="s">
        <v>980</v>
      </c>
      <c r="B323" s="48" t="s">
        <v>981</v>
      </c>
      <c r="C323" s="36"/>
      <c r="D323" s="36"/>
      <c r="E323" s="37">
        <v>1</v>
      </c>
      <c r="F323" s="38"/>
      <c r="G323" s="52"/>
      <c r="H323" s="53">
        <f t="shared" ref="H323:H386" si="40">+F323+G323</f>
        <v>0</v>
      </c>
      <c r="I323" s="53">
        <f t="shared" ref="I323:I386" si="41">+E323*F323</f>
        <v>0</v>
      </c>
    </row>
    <row r="324" spans="1:9" s="54" customFormat="1" ht="28.5" customHeight="1" x14ac:dyDescent="0.25">
      <c r="A324" s="34" t="s">
        <v>982</v>
      </c>
      <c r="B324" s="48" t="s">
        <v>186</v>
      </c>
      <c r="C324" s="36"/>
      <c r="D324" s="36"/>
      <c r="E324" s="37">
        <v>1</v>
      </c>
      <c r="F324" s="38"/>
      <c r="G324" s="52"/>
      <c r="H324" s="53">
        <f t="shared" si="40"/>
        <v>0</v>
      </c>
      <c r="I324" s="53">
        <f t="shared" si="41"/>
        <v>0</v>
      </c>
    </row>
    <row r="325" spans="1:9" s="54" customFormat="1" ht="28.5" customHeight="1" x14ac:dyDescent="0.25">
      <c r="A325" s="34" t="s">
        <v>983</v>
      </c>
      <c r="B325" s="48" t="s">
        <v>118</v>
      </c>
      <c r="C325" s="36"/>
      <c r="D325" s="36"/>
      <c r="E325" s="37">
        <v>1</v>
      </c>
      <c r="F325" s="38"/>
      <c r="G325" s="52"/>
      <c r="H325" s="53">
        <f t="shared" si="40"/>
        <v>0</v>
      </c>
      <c r="I325" s="53">
        <f t="shared" si="41"/>
        <v>0</v>
      </c>
    </row>
    <row r="326" spans="1:9" s="54" customFormat="1" ht="28.5" customHeight="1" x14ac:dyDescent="0.25">
      <c r="A326" s="34" t="s">
        <v>984</v>
      </c>
      <c r="B326" s="48" t="s">
        <v>985</v>
      </c>
      <c r="C326" s="36"/>
      <c r="D326" s="36"/>
      <c r="E326" s="37">
        <v>1</v>
      </c>
      <c r="F326" s="38"/>
      <c r="G326" s="52"/>
      <c r="H326" s="53">
        <f t="shared" si="40"/>
        <v>0</v>
      </c>
      <c r="I326" s="53">
        <f t="shared" si="41"/>
        <v>0</v>
      </c>
    </row>
    <row r="327" spans="1:9" s="54" customFormat="1" ht="28.5" customHeight="1" x14ac:dyDescent="0.25">
      <c r="A327" s="34" t="s">
        <v>986</v>
      </c>
      <c r="B327" s="48" t="s">
        <v>93</v>
      </c>
      <c r="C327" s="36"/>
      <c r="D327" s="36"/>
      <c r="E327" s="37">
        <v>6</v>
      </c>
      <c r="F327" s="38"/>
      <c r="G327" s="52"/>
      <c r="H327" s="53">
        <f t="shared" si="40"/>
        <v>0</v>
      </c>
      <c r="I327" s="53">
        <f t="shared" si="41"/>
        <v>0</v>
      </c>
    </row>
    <row r="328" spans="1:9" s="54" customFormat="1" ht="28.5" customHeight="1" x14ac:dyDescent="0.25">
      <c r="A328" s="34" t="s">
        <v>987</v>
      </c>
      <c r="B328" s="48" t="s">
        <v>187</v>
      </c>
      <c r="C328" s="36"/>
      <c r="D328" s="36"/>
      <c r="E328" s="37">
        <v>1</v>
      </c>
      <c r="F328" s="38"/>
      <c r="G328" s="52"/>
      <c r="H328" s="53">
        <f t="shared" si="40"/>
        <v>0</v>
      </c>
      <c r="I328" s="53">
        <f t="shared" si="41"/>
        <v>0</v>
      </c>
    </row>
    <row r="329" spans="1:9" s="54" customFormat="1" ht="28.5" customHeight="1" x14ac:dyDescent="0.25">
      <c r="A329" s="34" t="s">
        <v>988</v>
      </c>
      <c r="B329" s="48" t="s">
        <v>119</v>
      </c>
      <c r="C329" s="36"/>
      <c r="D329" s="36"/>
      <c r="E329" s="37">
        <v>8</v>
      </c>
      <c r="F329" s="38"/>
      <c r="G329" s="52"/>
      <c r="H329" s="53">
        <f t="shared" si="40"/>
        <v>0</v>
      </c>
      <c r="I329" s="53">
        <f t="shared" si="41"/>
        <v>0</v>
      </c>
    </row>
    <row r="330" spans="1:9" s="54" customFormat="1" ht="28.5" customHeight="1" x14ac:dyDescent="0.25">
      <c r="A330" s="34" t="s">
        <v>989</v>
      </c>
      <c r="B330" s="48" t="s">
        <v>990</v>
      </c>
      <c r="C330" s="36"/>
      <c r="D330" s="36"/>
      <c r="E330" s="37">
        <v>1</v>
      </c>
      <c r="F330" s="38"/>
      <c r="G330" s="52"/>
      <c r="H330" s="53">
        <f t="shared" si="40"/>
        <v>0</v>
      </c>
      <c r="I330" s="53">
        <f t="shared" si="41"/>
        <v>0</v>
      </c>
    </row>
    <row r="331" spans="1:9" s="54" customFormat="1" ht="28.5" customHeight="1" x14ac:dyDescent="0.25">
      <c r="A331" s="34" t="s">
        <v>991</v>
      </c>
      <c r="B331" s="48" t="s">
        <v>355</v>
      </c>
      <c r="C331" s="36"/>
      <c r="D331" s="36"/>
      <c r="E331" s="37">
        <v>1</v>
      </c>
      <c r="F331" s="38"/>
      <c r="G331" s="52"/>
      <c r="H331" s="53">
        <f t="shared" si="40"/>
        <v>0</v>
      </c>
      <c r="I331" s="53">
        <f t="shared" si="41"/>
        <v>0</v>
      </c>
    </row>
    <row r="332" spans="1:9" s="54" customFormat="1" ht="28.5" customHeight="1" x14ac:dyDescent="0.25">
      <c r="A332" s="34" t="s">
        <v>992</v>
      </c>
      <c r="B332" s="48" t="s">
        <v>356</v>
      </c>
      <c r="C332" s="36"/>
      <c r="D332" s="36"/>
      <c r="E332" s="37">
        <v>1</v>
      </c>
      <c r="F332" s="38"/>
      <c r="G332" s="52"/>
      <c r="H332" s="53">
        <f t="shared" si="40"/>
        <v>0</v>
      </c>
      <c r="I332" s="53">
        <f t="shared" si="41"/>
        <v>0</v>
      </c>
    </row>
    <row r="333" spans="1:9" s="54" customFormat="1" ht="28.5" customHeight="1" x14ac:dyDescent="0.25">
      <c r="A333" s="34" t="s">
        <v>993</v>
      </c>
      <c r="B333" s="48" t="s">
        <v>994</v>
      </c>
      <c r="C333" s="36"/>
      <c r="D333" s="36"/>
      <c r="E333" s="37">
        <v>1</v>
      </c>
      <c r="F333" s="38"/>
      <c r="G333" s="52"/>
      <c r="H333" s="53">
        <f t="shared" si="40"/>
        <v>0</v>
      </c>
      <c r="I333" s="53">
        <f t="shared" si="41"/>
        <v>0</v>
      </c>
    </row>
    <row r="334" spans="1:9" s="54" customFormat="1" ht="28.5" customHeight="1" x14ac:dyDescent="0.25">
      <c r="A334" s="34" t="s">
        <v>995</v>
      </c>
      <c r="B334" s="48" t="s">
        <v>95</v>
      </c>
      <c r="C334" s="36"/>
      <c r="D334" s="36"/>
      <c r="E334" s="37">
        <v>4</v>
      </c>
      <c r="F334" s="38"/>
      <c r="G334" s="52"/>
      <c r="H334" s="53">
        <f t="shared" si="40"/>
        <v>0</v>
      </c>
      <c r="I334" s="53">
        <f t="shared" si="41"/>
        <v>0</v>
      </c>
    </row>
    <row r="335" spans="1:9" s="54" customFormat="1" ht="28.5" customHeight="1" x14ac:dyDescent="0.25">
      <c r="A335" s="34" t="s">
        <v>996</v>
      </c>
      <c r="B335" s="48" t="s">
        <v>322</v>
      </c>
      <c r="C335" s="36"/>
      <c r="D335" s="36"/>
      <c r="E335" s="37">
        <v>6</v>
      </c>
      <c r="F335" s="38"/>
      <c r="G335" s="52"/>
      <c r="H335" s="53">
        <f t="shared" si="40"/>
        <v>0</v>
      </c>
      <c r="I335" s="53">
        <f t="shared" si="41"/>
        <v>0</v>
      </c>
    </row>
    <row r="336" spans="1:9" s="54" customFormat="1" ht="28.5" customHeight="1" x14ac:dyDescent="0.25">
      <c r="A336" s="34" t="s">
        <v>997</v>
      </c>
      <c r="B336" s="48" t="s">
        <v>998</v>
      </c>
      <c r="C336" s="36"/>
      <c r="D336" s="36"/>
      <c r="E336" s="37">
        <v>4</v>
      </c>
      <c r="F336" s="38"/>
      <c r="G336" s="52"/>
      <c r="H336" s="53">
        <f t="shared" si="40"/>
        <v>0</v>
      </c>
      <c r="I336" s="53">
        <f t="shared" si="41"/>
        <v>0</v>
      </c>
    </row>
    <row r="337" spans="1:9" s="54" customFormat="1" ht="28.5" customHeight="1" x14ac:dyDescent="0.25">
      <c r="A337" s="34" t="s">
        <v>999</v>
      </c>
      <c r="B337" s="48" t="s">
        <v>357</v>
      </c>
      <c r="C337" s="36"/>
      <c r="D337" s="36"/>
      <c r="E337" s="37">
        <v>6</v>
      </c>
      <c r="F337" s="38"/>
      <c r="G337" s="52"/>
      <c r="H337" s="53">
        <f t="shared" si="40"/>
        <v>0</v>
      </c>
      <c r="I337" s="53">
        <f t="shared" si="41"/>
        <v>0</v>
      </c>
    </row>
    <row r="338" spans="1:9" s="54" customFormat="1" ht="28.5" customHeight="1" x14ac:dyDescent="0.25">
      <c r="A338" s="34" t="s">
        <v>1000</v>
      </c>
      <c r="B338" s="48" t="s">
        <v>188</v>
      </c>
      <c r="C338" s="36"/>
      <c r="D338" s="36"/>
      <c r="E338" s="37">
        <v>6</v>
      </c>
      <c r="F338" s="38"/>
      <c r="G338" s="52"/>
      <c r="H338" s="53">
        <f t="shared" si="40"/>
        <v>0</v>
      </c>
      <c r="I338" s="53">
        <f t="shared" si="41"/>
        <v>0</v>
      </c>
    </row>
    <row r="339" spans="1:9" s="54" customFormat="1" ht="28.5" customHeight="1" x14ac:dyDescent="0.25">
      <c r="A339" s="34" t="s">
        <v>1001</v>
      </c>
      <c r="B339" s="48" t="s">
        <v>189</v>
      </c>
      <c r="C339" s="36"/>
      <c r="D339" s="36"/>
      <c r="E339" s="37">
        <v>22</v>
      </c>
      <c r="F339" s="38"/>
      <c r="G339" s="52"/>
      <c r="H339" s="53">
        <f t="shared" si="40"/>
        <v>0</v>
      </c>
      <c r="I339" s="53">
        <f t="shared" si="41"/>
        <v>0</v>
      </c>
    </row>
    <row r="340" spans="1:9" s="54" customFormat="1" ht="28.5" customHeight="1" x14ac:dyDescent="0.25">
      <c r="A340" s="34" t="s">
        <v>1002</v>
      </c>
      <c r="B340" s="48" t="s">
        <v>1003</v>
      </c>
      <c r="C340" s="36"/>
      <c r="D340" s="36"/>
      <c r="E340" s="37">
        <v>24</v>
      </c>
      <c r="F340" s="38"/>
      <c r="G340" s="52"/>
      <c r="H340" s="53">
        <f t="shared" si="40"/>
        <v>0</v>
      </c>
      <c r="I340" s="53">
        <f t="shared" si="41"/>
        <v>0</v>
      </c>
    </row>
    <row r="341" spans="1:9" s="54" customFormat="1" ht="28.5" customHeight="1" x14ac:dyDescent="0.25">
      <c r="A341" s="34" t="s">
        <v>1004</v>
      </c>
      <c r="B341" s="48" t="s">
        <v>192</v>
      </c>
      <c r="C341" s="36"/>
      <c r="D341" s="36"/>
      <c r="E341" s="37">
        <v>1</v>
      </c>
      <c r="F341" s="38"/>
      <c r="G341" s="52"/>
      <c r="H341" s="53">
        <f t="shared" si="40"/>
        <v>0</v>
      </c>
      <c r="I341" s="53">
        <f t="shared" si="41"/>
        <v>0</v>
      </c>
    </row>
    <row r="342" spans="1:9" s="54" customFormat="1" ht="28.5" customHeight="1" x14ac:dyDescent="0.25">
      <c r="A342" s="34" t="s">
        <v>1005</v>
      </c>
      <c r="B342" s="48" t="s">
        <v>358</v>
      </c>
      <c r="C342" s="36"/>
      <c r="D342" s="36"/>
      <c r="E342" s="37">
        <v>38</v>
      </c>
      <c r="F342" s="38"/>
      <c r="G342" s="52"/>
      <c r="H342" s="53">
        <f t="shared" si="40"/>
        <v>0</v>
      </c>
      <c r="I342" s="53">
        <f t="shared" si="41"/>
        <v>0</v>
      </c>
    </row>
    <row r="343" spans="1:9" s="54" customFormat="1" ht="28.5" customHeight="1" x14ac:dyDescent="0.25">
      <c r="A343" s="34" t="s">
        <v>1006</v>
      </c>
      <c r="B343" s="48" t="s">
        <v>191</v>
      </c>
      <c r="C343" s="36"/>
      <c r="D343" s="36"/>
      <c r="E343" s="37">
        <v>1</v>
      </c>
      <c r="F343" s="38"/>
      <c r="G343" s="52"/>
      <c r="H343" s="53">
        <f t="shared" si="40"/>
        <v>0</v>
      </c>
      <c r="I343" s="53">
        <f t="shared" si="41"/>
        <v>0</v>
      </c>
    </row>
    <row r="344" spans="1:9" s="54" customFormat="1" ht="28.5" customHeight="1" x14ac:dyDescent="0.25">
      <c r="A344" s="34" t="s">
        <v>1007</v>
      </c>
      <c r="B344" s="48" t="s">
        <v>96</v>
      </c>
      <c r="C344" s="36"/>
      <c r="D344" s="36"/>
      <c r="E344" s="37">
        <v>1</v>
      </c>
      <c r="F344" s="38"/>
      <c r="G344" s="52"/>
      <c r="H344" s="53">
        <f t="shared" si="40"/>
        <v>0</v>
      </c>
      <c r="I344" s="53">
        <f t="shared" si="41"/>
        <v>0</v>
      </c>
    </row>
    <row r="345" spans="1:9" s="54" customFormat="1" ht="28.5" customHeight="1" x14ac:dyDescent="0.25">
      <c r="A345" s="34" t="s">
        <v>1008</v>
      </c>
      <c r="B345" s="48" t="s">
        <v>200</v>
      </c>
      <c r="C345" s="36"/>
      <c r="D345" s="36"/>
      <c r="E345" s="37">
        <v>1</v>
      </c>
      <c r="F345" s="38"/>
      <c r="G345" s="52"/>
      <c r="H345" s="53">
        <f t="shared" si="40"/>
        <v>0</v>
      </c>
      <c r="I345" s="53">
        <f t="shared" si="41"/>
        <v>0</v>
      </c>
    </row>
    <row r="346" spans="1:9" s="54" customFormat="1" ht="28.5" customHeight="1" x14ac:dyDescent="0.25">
      <c r="A346" s="34" t="s">
        <v>1009</v>
      </c>
      <c r="B346" s="48" t="s">
        <v>208</v>
      </c>
      <c r="C346" s="36"/>
      <c r="D346" s="36"/>
      <c r="E346" s="37">
        <v>1</v>
      </c>
      <c r="F346" s="38"/>
      <c r="G346" s="52"/>
      <c r="H346" s="53">
        <f t="shared" si="40"/>
        <v>0</v>
      </c>
      <c r="I346" s="53">
        <f t="shared" si="41"/>
        <v>0</v>
      </c>
    </row>
    <row r="347" spans="1:9" s="54" customFormat="1" ht="28.5" customHeight="1" x14ac:dyDescent="0.25">
      <c r="A347" s="34" t="s">
        <v>1010</v>
      </c>
      <c r="B347" s="48" t="s">
        <v>195</v>
      </c>
      <c r="C347" s="36"/>
      <c r="D347" s="36"/>
      <c r="E347" s="37">
        <v>120</v>
      </c>
      <c r="F347" s="38"/>
      <c r="G347" s="52"/>
      <c r="H347" s="53">
        <f t="shared" si="40"/>
        <v>0</v>
      </c>
      <c r="I347" s="53">
        <f t="shared" si="41"/>
        <v>0</v>
      </c>
    </row>
    <row r="348" spans="1:9" s="54" customFormat="1" ht="28.5" customHeight="1" x14ac:dyDescent="0.25">
      <c r="A348" s="34" t="s">
        <v>1011</v>
      </c>
      <c r="B348" s="48" t="s">
        <v>1012</v>
      </c>
      <c r="C348" s="36"/>
      <c r="D348" s="36"/>
      <c r="E348" s="37">
        <v>1</v>
      </c>
      <c r="F348" s="38"/>
      <c r="G348" s="52"/>
      <c r="H348" s="53">
        <f t="shared" si="40"/>
        <v>0</v>
      </c>
      <c r="I348" s="53">
        <f t="shared" si="41"/>
        <v>0</v>
      </c>
    </row>
    <row r="349" spans="1:9" s="54" customFormat="1" ht="28.5" customHeight="1" x14ac:dyDescent="0.25">
      <c r="A349" s="34" t="s">
        <v>1013</v>
      </c>
      <c r="B349" s="48" t="s">
        <v>1014</v>
      </c>
      <c r="C349" s="36"/>
      <c r="D349" s="36"/>
      <c r="E349" s="37">
        <v>1</v>
      </c>
      <c r="F349" s="38"/>
      <c r="G349" s="52"/>
      <c r="H349" s="53">
        <f t="shared" si="40"/>
        <v>0</v>
      </c>
      <c r="I349" s="53">
        <f t="shared" si="41"/>
        <v>0</v>
      </c>
    </row>
    <row r="350" spans="1:9" s="54" customFormat="1" ht="28.5" customHeight="1" x14ac:dyDescent="0.25">
      <c r="A350" s="34" t="s">
        <v>1015</v>
      </c>
      <c r="B350" s="48" t="s">
        <v>1016</v>
      </c>
      <c r="C350" s="36"/>
      <c r="D350" s="36"/>
      <c r="E350" s="37">
        <v>1</v>
      </c>
      <c r="F350" s="38"/>
      <c r="G350" s="52"/>
      <c r="H350" s="53">
        <f t="shared" si="40"/>
        <v>0</v>
      </c>
      <c r="I350" s="53">
        <f t="shared" si="41"/>
        <v>0</v>
      </c>
    </row>
    <row r="351" spans="1:9" s="54" customFormat="1" ht="28.5" customHeight="1" x14ac:dyDescent="0.25">
      <c r="A351" s="34" t="s">
        <v>1017</v>
      </c>
      <c r="B351" s="48" t="s">
        <v>212</v>
      </c>
      <c r="C351" s="36"/>
      <c r="D351" s="36"/>
      <c r="E351" s="37">
        <v>10</v>
      </c>
      <c r="F351" s="38"/>
      <c r="G351" s="52"/>
      <c r="H351" s="53">
        <f t="shared" si="40"/>
        <v>0</v>
      </c>
      <c r="I351" s="53">
        <f t="shared" si="41"/>
        <v>0</v>
      </c>
    </row>
    <row r="352" spans="1:9" s="54" customFormat="1" ht="28.5" customHeight="1" x14ac:dyDescent="0.25">
      <c r="A352" s="34" t="s">
        <v>1018</v>
      </c>
      <c r="B352" s="48" t="s">
        <v>1019</v>
      </c>
      <c r="C352" s="36"/>
      <c r="D352" s="36"/>
      <c r="E352" s="37">
        <v>1</v>
      </c>
      <c r="F352" s="38"/>
      <c r="G352" s="52"/>
      <c r="H352" s="53">
        <f t="shared" si="40"/>
        <v>0</v>
      </c>
      <c r="I352" s="53">
        <f t="shared" si="41"/>
        <v>0</v>
      </c>
    </row>
    <row r="353" spans="1:9" s="54" customFormat="1" ht="28.5" customHeight="1" x14ac:dyDescent="0.25">
      <c r="A353" s="34" t="s">
        <v>1020</v>
      </c>
      <c r="B353" s="48" t="s">
        <v>197</v>
      </c>
      <c r="C353" s="36"/>
      <c r="D353" s="36"/>
      <c r="E353" s="37">
        <v>1</v>
      </c>
      <c r="F353" s="38"/>
      <c r="G353" s="52"/>
      <c r="H353" s="53">
        <f t="shared" si="40"/>
        <v>0</v>
      </c>
      <c r="I353" s="53">
        <f t="shared" si="41"/>
        <v>0</v>
      </c>
    </row>
    <row r="354" spans="1:9" s="54" customFormat="1" ht="28.5" customHeight="1" x14ac:dyDescent="0.25">
      <c r="A354" s="34" t="s">
        <v>1021</v>
      </c>
      <c r="B354" s="48" t="s">
        <v>360</v>
      </c>
      <c r="C354" s="36"/>
      <c r="D354" s="36"/>
      <c r="E354" s="37">
        <v>48</v>
      </c>
      <c r="F354" s="38"/>
      <c r="G354" s="52"/>
      <c r="H354" s="53">
        <f t="shared" si="40"/>
        <v>0</v>
      </c>
      <c r="I354" s="53">
        <f t="shared" si="41"/>
        <v>0</v>
      </c>
    </row>
    <row r="355" spans="1:9" s="54" customFormat="1" ht="28.5" customHeight="1" x14ac:dyDescent="0.25">
      <c r="A355" s="34" t="s">
        <v>1022</v>
      </c>
      <c r="B355" s="48" t="s">
        <v>198</v>
      </c>
      <c r="C355" s="36"/>
      <c r="D355" s="36"/>
      <c r="E355" s="37">
        <v>10</v>
      </c>
      <c r="F355" s="38"/>
      <c r="G355" s="52"/>
      <c r="H355" s="53">
        <f t="shared" si="40"/>
        <v>0</v>
      </c>
      <c r="I355" s="53">
        <f t="shared" si="41"/>
        <v>0</v>
      </c>
    </row>
    <row r="356" spans="1:9" s="54" customFormat="1" ht="28.5" customHeight="1" x14ac:dyDescent="0.25">
      <c r="A356" s="34" t="s">
        <v>1023</v>
      </c>
      <c r="B356" s="48" t="s">
        <v>199</v>
      </c>
      <c r="C356" s="36"/>
      <c r="D356" s="36"/>
      <c r="E356" s="37">
        <v>12</v>
      </c>
      <c r="F356" s="38"/>
      <c r="G356" s="52"/>
      <c r="H356" s="53">
        <f t="shared" si="40"/>
        <v>0</v>
      </c>
      <c r="I356" s="53">
        <f t="shared" si="41"/>
        <v>0</v>
      </c>
    </row>
    <row r="357" spans="1:9" s="54" customFormat="1" ht="28.5" customHeight="1" x14ac:dyDescent="0.25">
      <c r="A357" s="34" t="s">
        <v>1024</v>
      </c>
      <c r="B357" s="48" t="s">
        <v>201</v>
      </c>
      <c r="C357" s="36"/>
      <c r="D357" s="36"/>
      <c r="E357" s="37">
        <v>4</v>
      </c>
      <c r="F357" s="38"/>
      <c r="G357" s="52"/>
      <c r="H357" s="53">
        <f t="shared" si="40"/>
        <v>0</v>
      </c>
      <c r="I357" s="53">
        <f t="shared" si="41"/>
        <v>0</v>
      </c>
    </row>
    <row r="358" spans="1:9" s="54" customFormat="1" ht="28.5" customHeight="1" x14ac:dyDescent="0.25">
      <c r="A358" s="34" t="s">
        <v>1025</v>
      </c>
      <c r="B358" s="48" t="s">
        <v>97</v>
      </c>
      <c r="C358" s="36"/>
      <c r="D358" s="36"/>
      <c r="E358" s="37">
        <v>8</v>
      </c>
      <c r="F358" s="38"/>
      <c r="G358" s="52"/>
      <c r="H358" s="53">
        <f t="shared" si="40"/>
        <v>0</v>
      </c>
      <c r="I358" s="53">
        <f t="shared" si="41"/>
        <v>0</v>
      </c>
    </row>
    <row r="359" spans="1:9" s="54" customFormat="1" ht="28.5" customHeight="1" x14ac:dyDescent="0.25">
      <c r="A359" s="34" t="s">
        <v>1026</v>
      </c>
      <c r="B359" s="48" t="s">
        <v>323</v>
      </c>
      <c r="C359" s="36"/>
      <c r="D359" s="36"/>
      <c r="E359" s="37">
        <v>6</v>
      </c>
      <c r="F359" s="38"/>
      <c r="G359" s="52"/>
      <c r="H359" s="53">
        <f t="shared" si="40"/>
        <v>0</v>
      </c>
      <c r="I359" s="53">
        <f t="shared" si="41"/>
        <v>0</v>
      </c>
    </row>
    <row r="360" spans="1:9" s="54" customFormat="1" ht="28.5" customHeight="1" x14ac:dyDescent="0.25">
      <c r="A360" s="34" t="s">
        <v>1027</v>
      </c>
      <c r="B360" s="48" t="s">
        <v>214</v>
      </c>
      <c r="C360" s="36"/>
      <c r="D360" s="36"/>
      <c r="E360" s="37">
        <v>6</v>
      </c>
      <c r="F360" s="38"/>
      <c r="G360" s="52"/>
      <c r="H360" s="53">
        <f t="shared" si="40"/>
        <v>0</v>
      </c>
      <c r="I360" s="53">
        <f t="shared" si="41"/>
        <v>0</v>
      </c>
    </row>
    <row r="361" spans="1:9" s="54" customFormat="1" ht="28.5" customHeight="1" x14ac:dyDescent="0.25">
      <c r="A361" s="34" t="s">
        <v>1028</v>
      </c>
      <c r="B361" s="48" t="s">
        <v>215</v>
      </c>
      <c r="C361" s="36"/>
      <c r="D361" s="36"/>
      <c r="E361" s="37">
        <v>1</v>
      </c>
      <c r="F361" s="38"/>
      <c r="G361" s="52"/>
      <c r="H361" s="53">
        <f t="shared" si="40"/>
        <v>0</v>
      </c>
      <c r="I361" s="53">
        <f t="shared" si="41"/>
        <v>0</v>
      </c>
    </row>
    <row r="362" spans="1:9" s="54" customFormat="1" ht="28.5" customHeight="1" x14ac:dyDescent="0.25">
      <c r="A362" s="34" t="s">
        <v>1029</v>
      </c>
      <c r="B362" s="48" t="s">
        <v>98</v>
      </c>
      <c r="C362" s="36"/>
      <c r="D362" s="36"/>
      <c r="E362" s="37">
        <v>20</v>
      </c>
      <c r="F362" s="38"/>
      <c r="G362" s="52"/>
      <c r="H362" s="53">
        <f t="shared" si="40"/>
        <v>0</v>
      </c>
      <c r="I362" s="53">
        <f t="shared" si="41"/>
        <v>0</v>
      </c>
    </row>
    <row r="363" spans="1:9" s="54" customFormat="1" ht="28.5" customHeight="1" x14ac:dyDescent="0.25">
      <c r="A363" s="34" t="s">
        <v>1030</v>
      </c>
      <c r="B363" s="48" t="s">
        <v>216</v>
      </c>
      <c r="C363" s="36"/>
      <c r="D363" s="36"/>
      <c r="E363" s="37">
        <v>1</v>
      </c>
      <c r="F363" s="38"/>
      <c r="G363" s="52"/>
      <c r="H363" s="53">
        <f t="shared" si="40"/>
        <v>0</v>
      </c>
      <c r="I363" s="53">
        <f t="shared" si="41"/>
        <v>0</v>
      </c>
    </row>
    <row r="364" spans="1:9" s="54" customFormat="1" ht="28.5" customHeight="1" x14ac:dyDescent="0.25">
      <c r="A364" s="34" t="s">
        <v>1031</v>
      </c>
      <c r="B364" s="48" t="s">
        <v>217</v>
      </c>
      <c r="C364" s="36"/>
      <c r="D364" s="36"/>
      <c r="E364" s="37">
        <v>1</v>
      </c>
      <c r="F364" s="38"/>
      <c r="G364" s="52"/>
      <c r="H364" s="53">
        <f t="shared" si="40"/>
        <v>0</v>
      </c>
      <c r="I364" s="53">
        <f t="shared" si="41"/>
        <v>0</v>
      </c>
    </row>
    <row r="365" spans="1:9" s="54" customFormat="1" ht="28.5" customHeight="1" x14ac:dyDescent="0.25">
      <c r="A365" s="34" t="s">
        <v>1032</v>
      </c>
      <c r="B365" s="48" t="s">
        <v>218</v>
      </c>
      <c r="C365" s="36"/>
      <c r="D365" s="36"/>
      <c r="E365" s="37">
        <v>1</v>
      </c>
      <c r="F365" s="38"/>
      <c r="G365" s="52"/>
      <c r="H365" s="53">
        <f t="shared" si="40"/>
        <v>0</v>
      </c>
      <c r="I365" s="53">
        <f t="shared" si="41"/>
        <v>0</v>
      </c>
    </row>
    <row r="366" spans="1:9" s="54" customFormat="1" ht="28.5" customHeight="1" x14ac:dyDescent="0.25">
      <c r="A366" s="34" t="s">
        <v>1033</v>
      </c>
      <c r="B366" s="48" t="s">
        <v>213</v>
      </c>
      <c r="C366" s="36"/>
      <c r="D366" s="36"/>
      <c r="E366" s="37">
        <v>1</v>
      </c>
      <c r="F366" s="38"/>
      <c r="G366" s="52"/>
      <c r="H366" s="53">
        <f t="shared" si="40"/>
        <v>0</v>
      </c>
      <c r="I366" s="53">
        <f t="shared" si="41"/>
        <v>0</v>
      </c>
    </row>
    <row r="367" spans="1:9" s="54" customFormat="1" ht="28.5" customHeight="1" x14ac:dyDescent="0.25">
      <c r="A367" s="34" t="s">
        <v>1034</v>
      </c>
      <c r="B367" s="48" t="s">
        <v>1035</v>
      </c>
      <c r="C367" s="36"/>
      <c r="D367" s="36"/>
      <c r="E367" s="37">
        <v>8</v>
      </c>
      <c r="F367" s="38"/>
      <c r="G367" s="52"/>
      <c r="H367" s="53">
        <f t="shared" si="40"/>
        <v>0</v>
      </c>
      <c r="I367" s="53">
        <f t="shared" si="41"/>
        <v>0</v>
      </c>
    </row>
    <row r="368" spans="1:9" s="54" customFormat="1" ht="28.5" customHeight="1" x14ac:dyDescent="0.25">
      <c r="A368" s="34" t="s">
        <v>1036</v>
      </c>
      <c r="B368" s="48" t="s">
        <v>361</v>
      </c>
      <c r="C368" s="36"/>
      <c r="D368" s="36"/>
      <c r="E368" s="37">
        <v>4</v>
      </c>
      <c r="F368" s="38"/>
      <c r="G368" s="52"/>
      <c r="H368" s="53">
        <f t="shared" si="40"/>
        <v>0</v>
      </c>
      <c r="I368" s="53">
        <f t="shared" si="41"/>
        <v>0</v>
      </c>
    </row>
    <row r="369" spans="1:9" s="54" customFormat="1" ht="28.5" customHeight="1" x14ac:dyDescent="0.25">
      <c r="A369" s="34" t="s">
        <v>1037</v>
      </c>
      <c r="B369" s="48" t="s">
        <v>20</v>
      </c>
      <c r="C369" s="36"/>
      <c r="D369" s="36"/>
      <c r="E369" s="37">
        <v>1</v>
      </c>
      <c r="F369" s="38"/>
      <c r="G369" s="52"/>
      <c r="H369" s="53">
        <f t="shared" si="40"/>
        <v>0</v>
      </c>
      <c r="I369" s="53">
        <f t="shared" si="41"/>
        <v>0</v>
      </c>
    </row>
    <row r="370" spans="1:9" s="54" customFormat="1" ht="28.5" customHeight="1" x14ac:dyDescent="0.25">
      <c r="A370" s="34" t="s">
        <v>1038</v>
      </c>
      <c r="B370" s="48" t="s">
        <v>220</v>
      </c>
      <c r="C370" s="36"/>
      <c r="D370" s="36"/>
      <c r="E370" s="37">
        <v>1</v>
      </c>
      <c r="F370" s="38"/>
      <c r="G370" s="52"/>
      <c r="H370" s="53">
        <f t="shared" si="40"/>
        <v>0</v>
      </c>
      <c r="I370" s="53">
        <f t="shared" si="41"/>
        <v>0</v>
      </c>
    </row>
    <row r="371" spans="1:9" s="54" customFormat="1" ht="28.5" customHeight="1" x14ac:dyDescent="0.25">
      <c r="A371" s="34" t="s">
        <v>1039</v>
      </c>
      <c r="B371" s="48" t="s">
        <v>362</v>
      </c>
      <c r="C371" s="36"/>
      <c r="D371" s="36"/>
      <c r="E371" s="37">
        <v>1</v>
      </c>
      <c r="F371" s="38"/>
      <c r="G371" s="52"/>
      <c r="H371" s="53">
        <f t="shared" si="40"/>
        <v>0</v>
      </c>
      <c r="I371" s="53">
        <f t="shared" si="41"/>
        <v>0</v>
      </c>
    </row>
    <row r="372" spans="1:9" s="54" customFormat="1" ht="28.5" customHeight="1" x14ac:dyDescent="0.25">
      <c r="A372" s="34" t="s">
        <v>1040</v>
      </c>
      <c r="B372" s="48" t="s">
        <v>23</v>
      </c>
      <c r="C372" s="36"/>
      <c r="D372" s="36"/>
      <c r="E372" s="37">
        <v>26</v>
      </c>
      <c r="F372" s="38"/>
      <c r="G372" s="52"/>
      <c r="H372" s="53">
        <f t="shared" si="40"/>
        <v>0</v>
      </c>
      <c r="I372" s="53">
        <f t="shared" si="41"/>
        <v>0</v>
      </c>
    </row>
    <row r="373" spans="1:9" s="54" customFormat="1" ht="28.5" customHeight="1" x14ac:dyDescent="0.25">
      <c r="A373" s="34" t="s">
        <v>1041</v>
      </c>
      <c r="B373" s="48" t="s">
        <v>321</v>
      </c>
      <c r="C373" s="36"/>
      <c r="D373" s="36"/>
      <c r="E373" s="37">
        <v>4</v>
      </c>
      <c r="F373" s="38"/>
      <c r="G373" s="52"/>
      <c r="H373" s="53">
        <f t="shared" si="40"/>
        <v>0</v>
      </c>
      <c r="I373" s="53">
        <f t="shared" si="41"/>
        <v>0</v>
      </c>
    </row>
    <row r="374" spans="1:9" s="54" customFormat="1" ht="28.5" customHeight="1" x14ac:dyDescent="0.25">
      <c r="A374" s="34" t="s">
        <v>1042</v>
      </c>
      <c r="B374" s="48" t="s">
        <v>221</v>
      </c>
      <c r="C374" s="36"/>
      <c r="D374" s="36"/>
      <c r="E374" s="37">
        <v>22</v>
      </c>
      <c r="F374" s="38"/>
      <c r="G374" s="52"/>
      <c r="H374" s="53">
        <f t="shared" si="40"/>
        <v>0</v>
      </c>
      <c r="I374" s="53">
        <f t="shared" si="41"/>
        <v>0</v>
      </c>
    </row>
    <row r="375" spans="1:9" s="54" customFormat="1" ht="28.5" customHeight="1" x14ac:dyDescent="0.25">
      <c r="A375" s="34" t="s">
        <v>1043</v>
      </c>
      <c r="B375" s="48" t="s">
        <v>222</v>
      </c>
      <c r="C375" s="36"/>
      <c r="D375" s="36"/>
      <c r="E375" s="37">
        <v>1</v>
      </c>
      <c r="F375" s="38"/>
      <c r="G375" s="52"/>
      <c r="H375" s="53">
        <f t="shared" si="40"/>
        <v>0</v>
      </c>
      <c r="I375" s="53">
        <f t="shared" si="41"/>
        <v>0</v>
      </c>
    </row>
    <row r="376" spans="1:9" s="54" customFormat="1" ht="28.5" customHeight="1" x14ac:dyDescent="0.25">
      <c r="A376" s="34" t="s">
        <v>1044</v>
      </c>
      <c r="B376" s="48" t="s">
        <v>99</v>
      </c>
      <c r="C376" s="36"/>
      <c r="D376" s="36"/>
      <c r="E376" s="37">
        <v>4</v>
      </c>
      <c r="F376" s="38"/>
      <c r="G376" s="52"/>
      <c r="H376" s="53">
        <f t="shared" si="40"/>
        <v>0</v>
      </c>
      <c r="I376" s="53">
        <f t="shared" si="41"/>
        <v>0</v>
      </c>
    </row>
    <row r="377" spans="1:9" s="54" customFormat="1" ht="28.5" customHeight="1" x14ac:dyDescent="0.25">
      <c r="A377" s="34" t="s">
        <v>1045</v>
      </c>
      <c r="B377" s="48" t="s">
        <v>224</v>
      </c>
      <c r="C377" s="36"/>
      <c r="D377" s="36"/>
      <c r="E377" s="37">
        <v>1</v>
      </c>
      <c r="F377" s="38"/>
      <c r="G377" s="52"/>
      <c r="H377" s="53">
        <f t="shared" si="40"/>
        <v>0</v>
      </c>
      <c r="I377" s="53">
        <f t="shared" si="41"/>
        <v>0</v>
      </c>
    </row>
    <row r="378" spans="1:9" s="54" customFormat="1" ht="28.5" customHeight="1" x14ac:dyDescent="0.25">
      <c r="A378" s="34" t="s">
        <v>1046</v>
      </c>
      <c r="B378" s="48" t="s">
        <v>1047</v>
      </c>
      <c r="C378" s="36"/>
      <c r="D378" s="36"/>
      <c r="E378" s="37">
        <v>1</v>
      </c>
      <c r="F378" s="38"/>
      <c r="G378" s="52"/>
      <c r="H378" s="53">
        <f t="shared" si="40"/>
        <v>0</v>
      </c>
      <c r="I378" s="53">
        <f t="shared" si="41"/>
        <v>0</v>
      </c>
    </row>
    <row r="379" spans="1:9" s="54" customFormat="1" ht="28.5" customHeight="1" x14ac:dyDescent="0.25">
      <c r="A379" s="34" t="s">
        <v>1048</v>
      </c>
      <c r="B379" s="48" t="s">
        <v>225</v>
      </c>
      <c r="C379" s="36"/>
      <c r="D379" s="36"/>
      <c r="E379" s="37">
        <v>1</v>
      </c>
      <c r="F379" s="38"/>
      <c r="G379" s="52"/>
      <c r="H379" s="53">
        <f t="shared" si="40"/>
        <v>0</v>
      </c>
      <c r="I379" s="53">
        <f t="shared" si="41"/>
        <v>0</v>
      </c>
    </row>
    <row r="380" spans="1:9" s="54" customFormat="1" ht="28.5" customHeight="1" x14ac:dyDescent="0.25">
      <c r="A380" s="34" t="s">
        <v>1049</v>
      </c>
      <c r="B380" s="48" t="s">
        <v>226</v>
      </c>
      <c r="C380" s="36"/>
      <c r="D380" s="36"/>
      <c r="E380" s="37">
        <v>1</v>
      </c>
      <c r="F380" s="38"/>
      <c r="G380" s="52"/>
      <c r="H380" s="53">
        <f t="shared" si="40"/>
        <v>0</v>
      </c>
      <c r="I380" s="53">
        <f t="shared" si="41"/>
        <v>0</v>
      </c>
    </row>
    <row r="381" spans="1:9" s="54" customFormat="1" ht="28.5" customHeight="1" x14ac:dyDescent="0.25">
      <c r="A381" s="34" t="s">
        <v>1050</v>
      </c>
      <c r="B381" s="48" t="s">
        <v>363</v>
      </c>
      <c r="C381" s="36"/>
      <c r="D381" s="36"/>
      <c r="E381" s="37">
        <v>6</v>
      </c>
      <c r="F381" s="38"/>
      <c r="G381" s="52"/>
      <c r="H381" s="53">
        <f t="shared" si="40"/>
        <v>0</v>
      </c>
      <c r="I381" s="53">
        <f t="shared" si="41"/>
        <v>0</v>
      </c>
    </row>
    <row r="382" spans="1:9" s="54" customFormat="1" ht="28.5" customHeight="1" x14ac:dyDescent="0.25">
      <c r="A382" s="34" t="s">
        <v>1051</v>
      </c>
      <c r="B382" s="48" t="s">
        <v>364</v>
      </c>
      <c r="C382" s="36"/>
      <c r="D382" s="36"/>
      <c r="E382" s="37">
        <v>1</v>
      </c>
      <c r="F382" s="38"/>
      <c r="G382" s="52"/>
      <c r="H382" s="53">
        <f t="shared" si="40"/>
        <v>0</v>
      </c>
      <c r="I382" s="53">
        <f t="shared" si="41"/>
        <v>0</v>
      </c>
    </row>
    <row r="383" spans="1:9" s="54" customFormat="1" ht="28.5" customHeight="1" x14ac:dyDescent="0.25">
      <c r="A383" s="34" t="s">
        <v>1052</v>
      </c>
      <c r="B383" s="48" t="s">
        <v>354</v>
      </c>
      <c r="C383" s="36"/>
      <c r="D383" s="36"/>
      <c r="E383" s="37">
        <v>4</v>
      </c>
      <c r="F383" s="38"/>
      <c r="G383" s="52"/>
      <c r="H383" s="53">
        <f t="shared" si="40"/>
        <v>0</v>
      </c>
      <c r="I383" s="53">
        <f t="shared" si="41"/>
        <v>0</v>
      </c>
    </row>
    <row r="384" spans="1:9" s="54" customFormat="1" ht="28.5" customHeight="1" x14ac:dyDescent="0.25">
      <c r="A384" s="34" t="s">
        <v>1053</v>
      </c>
      <c r="B384" s="48" t="s">
        <v>1054</v>
      </c>
      <c r="C384" s="36"/>
      <c r="D384" s="36"/>
      <c r="E384" s="37">
        <v>8</v>
      </c>
      <c r="F384" s="38"/>
      <c r="G384" s="52"/>
      <c r="H384" s="53">
        <f t="shared" si="40"/>
        <v>0</v>
      </c>
      <c r="I384" s="53">
        <f t="shared" si="41"/>
        <v>0</v>
      </c>
    </row>
    <row r="385" spans="1:9" s="54" customFormat="1" ht="28.5" customHeight="1" x14ac:dyDescent="0.25">
      <c r="A385" s="34" t="s">
        <v>1055</v>
      </c>
      <c r="B385" s="48" t="s">
        <v>1056</v>
      </c>
      <c r="C385" s="36"/>
      <c r="D385" s="36"/>
      <c r="E385" s="37">
        <v>130</v>
      </c>
      <c r="F385" s="38"/>
      <c r="G385" s="52"/>
      <c r="H385" s="53">
        <f t="shared" si="40"/>
        <v>0</v>
      </c>
      <c r="I385" s="53">
        <f t="shared" si="41"/>
        <v>0</v>
      </c>
    </row>
    <row r="386" spans="1:9" s="54" customFormat="1" ht="28.5" customHeight="1" x14ac:dyDescent="0.25">
      <c r="A386" s="34" t="s">
        <v>1057</v>
      </c>
      <c r="B386" s="48" t="s">
        <v>228</v>
      </c>
      <c r="C386" s="36"/>
      <c r="D386" s="36"/>
      <c r="E386" s="37">
        <v>1</v>
      </c>
      <c r="F386" s="38"/>
      <c r="G386" s="52"/>
      <c r="H386" s="53">
        <f t="shared" si="40"/>
        <v>0</v>
      </c>
      <c r="I386" s="53">
        <f t="shared" si="41"/>
        <v>0</v>
      </c>
    </row>
    <row r="387" spans="1:9" s="54" customFormat="1" ht="28.5" customHeight="1" x14ac:dyDescent="0.25">
      <c r="A387" s="34" t="s">
        <v>1058</v>
      </c>
      <c r="B387" s="48" t="s">
        <v>1059</v>
      </c>
      <c r="C387" s="36"/>
      <c r="D387" s="36"/>
      <c r="E387" s="37">
        <v>1</v>
      </c>
      <c r="F387" s="38"/>
      <c r="G387" s="52"/>
      <c r="H387" s="53">
        <f t="shared" ref="H387:H450" si="42">+F387+G387</f>
        <v>0</v>
      </c>
      <c r="I387" s="53">
        <f t="shared" ref="I387:I450" si="43">+E387*F387</f>
        <v>0</v>
      </c>
    </row>
    <row r="388" spans="1:9" s="54" customFormat="1" ht="28.5" customHeight="1" x14ac:dyDescent="0.25">
      <c r="A388" s="34" t="s">
        <v>1060</v>
      </c>
      <c r="B388" s="48" t="s">
        <v>1061</v>
      </c>
      <c r="C388" s="36"/>
      <c r="D388" s="36"/>
      <c r="E388" s="37">
        <v>4</v>
      </c>
      <c r="F388" s="38"/>
      <c r="G388" s="52"/>
      <c r="H388" s="53">
        <f t="shared" si="42"/>
        <v>0</v>
      </c>
      <c r="I388" s="53">
        <f t="shared" si="43"/>
        <v>0</v>
      </c>
    </row>
    <row r="389" spans="1:9" s="54" customFormat="1" ht="28.5" customHeight="1" x14ac:dyDescent="0.25">
      <c r="A389" s="34" t="s">
        <v>1062</v>
      </c>
      <c r="B389" s="48" t="s">
        <v>1063</v>
      </c>
      <c r="C389" s="36"/>
      <c r="D389" s="36"/>
      <c r="E389" s="37">
        <v>1</v>
      </c>
      <c r="F389" s="38"/>
      <c r="G389" s="52"/>
      <c r="H389" s="53">
        <f t="shared" si="42"/>
        <v>0</v>
      </c>
      <c r="I389" s="53">
        <f t="shared" si="43"/>
        <v>0</v>
      </c>
    </row>
    <row r="390" spans="1:9" s="54" customFormat="1" ht="28.5" customHeight="1" x14ac:dyDescent="0.25">
      <c r="A390" s="34" t="s">
        <v>1064</v>
      </c>
      <c r="B390" s="48" t="s">
        <v>346</v>
      </c>
      <c r="C390" s="36"/>
      <c r="D390" s="36"/>
      <c r="E390" s="37">
        <v>4</v>
      </c>
      <c r="F390" s="38"/>
      <c r="G390" s="52"/>
      <c r="H390" s="53">
        <f t="shared" si="42"/>
        <v>0</v>
      </c>
      <c r="I390" s="53">
        <f t="shared" si="43"/>
        <v>0</v>
      </c>
    </row>
    <row r="391" spans="1:9" s="54" customFormat="1" ht="28.5" customHeight="1" x14ac:dyDescent="0.25">
      <c r="A391" s="34" t="s">
        <v>1065</v>
      </c>
      <c r="B391" s="48" t="s">
        <v>230</v>
      </c>
      <c r="C391" s="36"/>
      <c r="D391" s="36"/>
      <c r="E391" s="37">
        <v>8</v>
      </c>
      <c r="F391" s="38"/>
      <c r="G391" s="52"/>
      <c r="H391" s="53">
        <f t="shared" si="42"/>
        <v>0</v>
      </c>
      <c r="I391" s="53">
        <f t="shared" si="43"/>
        <v>0</v>
      </c>
    </row>
    <row r="392" spans="1:9" s="54" customFormat="1" ht="28.5" customHeight="1" x14ac:dyDescent="0.25">
      <c r="A392" s="34" t="s">
        <v>1066</v>
      </c>
      <c r="B392" s="48" t="s">
        <v>1067</v>
      </c>
      <c r="C392" s="36"/>
      <c r="D392" s="36"/>
      <c r="E392" s="37">
        <v>1</v>
      </c>
      <c r="F392" s="38"/>
      <c r="G392" s="52"/>
      <c r="H392" s="53">
        <f t="shared" si="42"/>
        <v>0</v>
      </c>
      <c r="I392" s="53">
        <f t="shared" si="43"/>
        <v>0</v>
      </c>
    </row>
    <row r="393" spans="1:9" s="54" customFormat="1" ht="28.5" customHeight="1" x14ac:dyDescent="0.25">
      <c r="A393" s="34" t="s">
        <v>1068</v>
      </c>
      <c r="B393" s="48" t="s">
        <v>240</v>
      </c>
      <c r="C393" s="36"/>
      <c r="D393" s="36"/>
      <c r="E393" s="37">
        <v>10</v>
      </c>
      <c r="F393" s="38"/>
      <c r="G393" s="52"/>
      <c r="H393" s="53">
        <f t="shared" si="42"/>
        <v>0</v>
      </c>
      <c r="I393" s="53">
        <f t="shared" si="43"/>
        <v>0</v>
      </c>
    </row>
    <row r="394" spans="1:9" s="54" customFormat="1" ht="28.5" customHeight="1" x14ac:dyDescent="0.25">
      <c r="A394" s="34" t="s">
        <v>1069</v>
      </c>
      <c r="B394" s="48" t="s">
        <v>263</v>
      </c>
      <c r="C394" s="36"/>
      <c r="D394" s="36"/>
      <c r="E394" s="37">
        <v>1</v>
      </c>
      <c r="F394" s="38"/>
      <c r="G394" s="52"/>
      <c r="H394" s="53">
        <f t="shared" si="42"/>
        <v>0</v>
      </c>
      <c r="I394" s="53">
        <f t="shared" si="43"/>
        <v>0</v>
      </c>
    </row>
    <row r="395" spans="1:9" s="54" customFormat="1" ht="28.5" customHeight="1" x14ac:dyDescent="0.25">
      <c r="A395" s="34" t="s">
        <v>1070</v>
      </c>
      <c r="B395" s="48" t="s">
        <v>104</v>
      </c>
      <c r="C395" s="36"/>
      <c r="D395" s="36"/>
      <c r="E395" s="37">
        <v>1</v>
      </c>
      <c r="F395" s="38"/>
      <c r="G395" s="52"/>
      <c r="H395" s="53">
        <f t="shared" si="42"/>
        <v>0</v>
      </c>
      <c r="I395" s="53">
        <f t="shared" si="43"/>
        <v>0</v>
      </c>
    </row>
    <row r="396" spans="1:9" s="54" customFormat="1" ht="28.5" customHeight="1" x14ac:dyDescent="0.25">
      <c r="A396" s="34" t="s">
        <v>1071</v>
      </c>
      <c r="B396" s="48" t="s">
        <v>1072</v>
      </c>
      <c r="C396" s="36"/>
      <c r="D396" s="36"/>
      <c r="E396" s="37">
        <v>180</v>
      </c>
      <c r="F396" s="38"/>
      <c r="G396" s="52"/>
      <c r="H396" s="53">
        <f t="shared" si="42"/>
        <v>0</v>
      </c>
      <c r="I396" s="53">
        <f t="shared" si="43"/>
        <v>0</v>
      </c>
    </row>
    <row r="397" spans="1:9" s="54" customFormat="1" ht="28.5" customHeight="1" x14ac:dyDescent="0.25">
      <c r="A397" s="34" t="s">
        <v>1073</v>
      </c>
      <c r="B397" s="48" t="s">
        <v>231</v>
      </c>
      <c r="C397" s="36"/>
      <c r="D397" s="36"/>
      <c r="E397" s="37">
        <v>1</v>
      </c>
      <c r="F397" s="38"/>
      <c r="G397" s="52"/>
      <c r="H397" s="53">
        <f t="shared" si="42"/>
        <v>0</v>
      </c>
      <c r="I397" s="53">
        <f t="shared" si="43"/>
        <v>0</v>
      </c>
    </row>
    <row r="398" spans="1:9" s="54" customFormat="1" ht="28.5" customHeight="1" x14ac:dyDescent="0.25">
      <c r="A398" s="34" t="s">
        <v>1074</v>
      </c>
      <c r="B398" s="48" t="s">
        <v>264</v>
      </c>
      <c r="C398" s="36"/>
      <c r="D398" s="36"/>
      <c r="E398" s="37">
        <v>4</v>
      </c>
      <c r="F398" s="38"/>
      <c r="G398" s="52"/>
      <c r="H398" s="53">
        <f t="shared" si="42"/>
        <v>0</v>
      </c>
      <c r="I398" s="53">
        <f t="shared" si="43"/>
        <v>0</v>
      </c>
    </row>
    <row r="399" spans="1:9" s="54" customFormat="1" ht="28.5" customHeight="1" x14ac:dyDescent="0.25">
      <c r="A399" s="34" t="s">
        <v>1075</v>
      </c>
      <c r="B399" s="48" t="s">
        <v>61</v>
      </c>
      <c r="C399" s="36"/>
      <c r="D399" s="36"/>
      <c r="E399" s="37">
        <v>1</v>
      </c>
      <c r="F399" s="38"/>
      <c r="G399" s="52"/>
      <c r="H399" s="53">
        <f t="shared" si="42"/>
        <v>0</v>
      </c>
      <c r="I399" s="53">
        <f t="shared" si="43"/>
        <v>0</v>
      </c>
    </row>
    <row r="400" spans="1:9" s="54" customFormat="1" ht="28.5" customHeight="1" x14ac:dyDescent="0.25">
      <c r="A400" s="34" t="s">
        <v>1076</v>
      </c>
      <c r="B400" s="48" t="s">
        <v>232</v>
      </c>
      <c r="C400" s="36"/>
      <c r="D400" s="36"/>
      <c r="E400" s="37">
        <v>1</v>
      </c>
      <c r="F400" s="38"/>
      <c r="G400" s="52"/>
      <c r="H400" s="53">
        <f t="shared" si="42"/>
        <v>0</v>
      </c>
      <c r="I400" s="53">
        <f t="shared" si="43"/>
        <v>0</v>
      </c>
    </row>
    <row r="401" spans="1:9" s="54" customFormat="1" ht="28.5" customHeight="1" x14ac:dyDescent="0.25">
      <c r="A401" s="34" t="s">
        <v>1077</v>
      </c>
      <c r="B401" s="48" t="s">
        <v>233</v>
      </c>
      <c r="C401" s="36"/>
      <c r="D401" s="36"/>
      <c r="E401" s="37">
        <v>1</v>
      </c>
      <c r="F401" s="38"/>
      <c r="G401" s="52"/>
      <c r="H401" s="53">
        <f t="shared" si="42"/>
        <v>0</v>
      </c>
      <c r="I401" s="53">
        <f t="shared" si="43"/>
        <v>0</v>
      </c>
    </row>
    <row r="402" spans="1:9" s="54" customFormat="1" ht="28.5" customHeight="1" x14ac:dyDescent="0.25">
      <c r="A402" s="34" t="s">
        <v>1078</v>
      </c>
      <c r="B402" s="48" t="s">
        <v>366</v>
      </c>
      <c r="C402" s="36"/>
      <c r="D402" s="36"/>
      <c r="E402" s="37">
        <v>1</v>
      </c>
      <c r="F402" s="38"/>
      <c r="G402" s="52"/>
      <c r="H402" s="53">
        <f t="shared" si="42"/>
        <v>0</v>
      </c>
      <c r="I402" s="53">
        <f t="shared" si="43"/>
        <v>0</v>
      </c>
    </row>
    <row r="403" spans="1:9" s="54" customFormat="1" ht="28.5" customHeight="1" x14ac:dyDescent="0.25">
      <c r="A403" s="34" t="s">
        <v>1079</v>
      </c>
      <c r="B403" s="48" t="s">
        <v>234</v>
      </c>
      <c r="C403" s="36"/>
      <c r="D403" s="36"/>
      <c r="E403" s="37">
        <v>16</v>
      </c>
      <c r="F403" s="38"/>
      <c r="G403" s="52"/>
      <c r="H403" s="53">
        <f t="shared" si="42"/>
        <v>0</v>
      </c>
      <c r="I403" s="53">
        <f t="shared" si="43"/>
        <v>0</v>
      </c>
    </row>
    <row r="404" spans="1:9" s="54" customFormat="1" ht="28.5" customHeight="1" x14ac:dyDescent="0.25">
      <c r="A404" s="34" t="s">
        <v>1080</v>
      </c>
      <c r="B404" s="48" t="s">
        <v>235</v>
      </c>
      <c r="C404" s="36"/>
      <c r="D404" s="36"/>
      <c r="E404" s="37">
        <v>8</v>
      </c>
      <c r="F404" s="38"/>
      <c r="G404" s="52"/>
      <c r="H404" s="53">
        <f t="shared" si="42"/>
        <v>0</v>
      </c>
      <c r="I404" s="53">
        <f t="shared" si="43"/>
        <v>0</v>
      </c>
    </row>
    <row r="405" spans="1:9" s="54" customFormat="1" ht="28.5" customHeight="1" x14ac:dyDescent="0.25">
      <c r="A405" s="34" t="s">
        <v>1081</v>
      </c>
      <c r="B405" s="48" t="s">
        <v>236</v>
      </c>
      <c r="C405" s="36"/>
      <c r="D405" s="36"/>
      <c r="E405" s="37">
        <v>6</v>
      </c>
      <c r="F405" s="38"/>
      <c r="G405" s="52"/>
      <c r="H405" s="53">
        <f t="shared" si="42"/>
        <v>0</v>
      </c>
      <c r="I405" s="53">
        <f t="shared" si="43"/>
        <v>0</v>
      </c>
    </row>
    <row r="406" spans="1:9" s="54" customFormat="1" ht="28.5" customHeight="1" x14ac:dyDescent="0.25">
      <c r="A406" s="34" t="s">
        <v>1082</v>
      </c>
      <c r="B406" s="48" t="s">
        <v>237</v>
      </c>
      <c r="C406" s="36"/>
      <c r="D406" s="36"/>
      <c r="E406" s="37">
        <v>4</v>
      </c>
      <c r="F406" s="38"/>
      <c r="G406" s="52"/>
      <c r="H406" s="53">
        <f t="shared" si="42"/>
        <v>0</v>
      </c>
      <c r="I406" s="53">
        <f t="shared" si="43"/>
        <v>0</v>
      </c>
    </row>
    <row r="407" spans="1:9" s="54" customFormat="1" ht="28.5" customHeight="1" x14ac:dyDescent="0.25">
      <c r="A407" s="34" t="s">
        <v>1083</v>
      </c>
      <c r="B407" s="48" t="s">
        <v>106</v>
      </c>
      <c r="C407" s="36"/>
      <c r="D407" s="36"/>
      <c r="E407" s="37">
        <v>4</v>
      </c>
      <c r="F407" s="38"/>
      <c r="G407" s="52"/>
      <c r="H407" s="53">
        <f t="shared" si="42"/>
        <v>0</v>
      </c>
      <c r="I407" s="53">
        <f t="shared" si="43"/>
        <v>0</v>
      </c>
    </row>
    <row r="408" spans="1:9" s="54" customFormat="1" ht="28.5" customHeight="1" x14ac:dyDescent="0.25">
      <c r="A408" s="34" t="s">
        <v>1084</v>
      </c>
      <c r="B408" s="48" t="s">
        <v>238</v>
      </c>
      <c r="C408" s="36"/>
      <c r="D408" s="36"/>
      <c r="E408" s="37">
        <v>1</v>
      </c>
      <c r="F408" s="38"/>
      <c r="G408" s="52"/>
      <c r="H408" s="53">
        <f t="shared" si="42"/>
        <v>0</v>
      </c>
      <c r="I408" s="53">
        <f t="shared" si="43"/>
        <v>0</v>
      </c>
    </row>
    <row r="409" spans="1:9" s="54" customFormat="1" ht="28.5" customHeight="1" x14ac:dyDescent="0.25">
      <c r="A409" s="34" t="s">
        <v>1085</v>
      </c>
      <c r="B409" s="48" t="s">
        <v>239</v>
      </c>
      <c r="C409" s="36"/>
      <c r="D409" s="36"/>
      <c r="E409" s="37">
        <v>34</v>
      </c>
      <c r="F409" s="38"/>
      <c r="G409" s="52"/>
      <c r="H409" s="53">
        <f t="shared" si="42"/>
        <v>0</v>
      </c>
      <c r="I409" s="53">
        <f t="shared" si="43"/>
        <v>0</v>
      </c>
    </row>
    <row r="410" spans="1:9" s="54" customFormat="1" ht="28.5" customHeight="1" x14ac:dyDescent="0.25">
      <c r="A410" s="34" t="s">
        <v>1086</v>
      </c>
      <c r="B410" s="48" t="s">
        <v>1087</v>
      </c>
      <c r="C410" s="36"/>
      <c r="D410" s="36"/>
      <c r="E410" s="37">
        <v>8</v>
      </c>
      <c r="F410" s="38"/>
      <c r="G410" s="52"/>
      <c r="H410" s="53">
        <f t="shared" si="42"/>
        <v>0</v>
      </c>
      <c r="I410" s="53">
        <f t="shared" si="43"/>
        <v>0</v>
      </c>
    </row>
    <row r="411" spans="1:9" s="54" customFormat="1" ht="28.5" customHeight="1" x14ac:dyDescent="0.25">
      <c r="A411" s="34" t="s">
        <v>1088</v>
      </c>
      <c r="B411" s="48" t="s">
        <v>1089</v>
      </c>
      <c r="C411" s="36"/>
      <c r="D411" s="36"/>
      <c r="E411" s="37">
        <v>80</v>
      </c>
      <c r="F411" s="38"/>
      <c r="G411" s="52"/>
      <c r="H411" s="53">
        <f t="shared" si="42"/>
        <v>0</v>
      </c>
      <c r="I411" s="53">
        <f t="shared" si="43"/>
        <v>0</v>
      </c>
    </row>
    <row r="412" spans="1:9" s="54" customFormat="1" ht="28.5" customHeight="1" x14ac:dyDescent="0.25">
      <c r="A412" s="34" t="s">
        <v>1090</v>
      </c>
      <c r="B412" s="48" t="s">
        <v>242</v>
      </c>
      <c r="C412" s="36"/>
      <c r="D412" s="36"/>
      <c r="E412" s="37">
        <v>20</v>
      </c>
      <c r="F412" s="38"/>
      <c r="G412" s="52"/>
      <c r="H412" s="53">
        <f t="shared" si="42"/>
        <v>0</v>
      </c>
      <c r="I412" s="53">
        <f t="shared" si="43"/>
        <v>0</v>
      </c>
    </row>
    <row r="413" spans="1:9" s="54" customFormat="1" ht="28.5" customHeight="1" x14ac:dyDescent="0.25">
      <c r="A413" s="34" t="s">
        <v>1091</v>
      </c>
      <c r="B413" s="48" t="s">
        <v>1092</v>
      </c>
      <c r="C413" s="36"/>
      <c r="D413" s="36"/>
      <c r="E413" s="37">
        <v>4</v>
      </c>
      <c r="F413" s="38"/>
      <c r="G413" s="52"/>
      <c r="H413" s="53">
        <f t="shared" si="42"/>
        <v>0</v>
      </c>
      <c r="I413" s="53">
        <f t="shared" si="43"/>
        <v>0</v>
      </c>
    </row>
    <row r="414" spans="1:9" s="54" customFormat="1" ht="28.5" customHeight="1" x14ac:dyDescent="0.25">
      <c r="A414" s="34" t="s">
        <v>1093</v>
      </c>
      <c r="B414" s="48" t="s">
        <v>107</v>
      </c>
      <c r="C414" s="36"/>
      <c r="D414" s="36"/>
      <c r="E414" s="37">
        <v>1</v>
      </c>
      <c r="F414" s="38"/>
      <c r="G414" s="52"/>
      <c r="H414" s="53">
        <f t="shared" si="42"/>
        <v>0</v>
      </c>
      <c r="I414" s="53">
        <f t="shared" si="43"/>
        <v>0</v>
      </c>
    </row>
    <row r="415" spans="1:9" s="54" customFormat="1" ht="28.5" customHeight="1" x14ac:dyDescent="0.25">
      <c r="A415" s="34" t="s">
        <v>1094</v>
      </c>
      <c r="B415" s="48" t="s">
        <v>108</v>
      </c>
      <c r="C415" s="36"/>
      <c r="D415" s="36"/>
      <c r="E415" s="37">
        <v>1</v>
      </c>
      <c r="F415" s="38"/>
      <c r="G415" s="52"/>
      <c r="H415" s="53">
        <f t="shared" si="42"/>
        <v>0</v>
      </c>
      <c r="I415" s="53">
        <f t="shared" si="43"/>
        <v>0</v>
      </c>
    </row>
    <row r="416" spans="1:9" s="54" customFormat="1" ht="28.5" customHeight="1" x14ac:dyDescent="0.25">
      <c r="A416" s="34" t="s">
        <v>1095</v>
      </c>
      <c r="B416" s="48" t="s">
        <v>245</v>
      </c>
      <c r="C416" s="36"/>
      <c r="D416" s="36"/>
      <c r="E416" s="37">
        <v>4</v>
      </c>
      <c r="F416" s="38"/>
      <c r="G416" s="52"/>
      <c r="H416" s="53">
        <f t="shared" si="42"/>
        <v>0</v>
      </c>
      <c r="I416" s="53">
        <f t="shared" si="43"/>
        <v>0</v>
      </c>
    </row>
    <row r="417" spans="1:9" s="54" customFormat="1" ht="28.5" customHeight="1" x14ac:dyDescent="0.25">
      <c r="A417" s="34" t="s">
        <v>1096</v>
      </c>
      <c r="B417" s="48" t="s">
        <v>244</v>
      </c>
      <c r="C417" s="36"/>
      <c r="D417" s="36"/>
      <c r="E417" s="37">
        <v>1</v>
      </c>
      <c r="F417" s="38"/>
      <c r="G417" s="52"/>
      <c r="H417" s="53">
        <f t="shared" si="42"/>
        <v>0</v>
      </c>
      <c r="I417" s="53">
        <f t="shared" si="43"/>
        <v>0</v>
      </c>
    </row>
    <row r="418" spans="1:9" s="54" customFormat="1" ht="28.5" customHeight="1" x14ac:dyDescent="0.25">
      <c r="A418" s="34" t="s">
        <v>1097</v>
      </c>
      <c r="B418" s="48" t="s">
        <v>246</v>
      </c>
      <c r="C418" s="36"/>
      <c r="D418" s="36"/>
      <c r="E418" s="37">
        <v>3</v>
      </c>
      <c r="F418" s="38"/>
      <c r="G418" s="52"/>
      <c r="H418" s="53">
        <f t="shared" si="42"/>
        <v>0</v>
      </c>
      <c r="I418" s="53">
        <f t="shared" si="43"/>
        <v>0</v>
      </c>
    </row>
    <row r="419" spans="1:9" s="54" customFormat="1" ht="28.5" customHeight="1" x14ac:dyDescent="0.25">
      <c r="A419" s="34" t="s">
        <v>1098</v>
      </c>
      <c r="B419" s="48" t="s">
        <v>247</v>
      </c>
      <c r="C419" s="36"/>
      <c r="D419" s="36"/>
      <c r="E419" s="37">
        <v>1</v>
      </c>
      <c r="F419" s="38"/>
      <c r="G419" s="52"/>
      <c r="H419" s="53">
        <f t="shared" si="42"/>
        <v>0</v>
      </c>
      <c r="I419" s="53">
        <f t="shared" si="43"/>
        <v>0</v>
      </c>
    </row>
    <row r="420" spans="1:9" s="54" customFormat="1" ht="28.5" customHeight="1" x14ac:dyDescent="0.25">
      <c r="A420" s="34" t="s">
        <v>1099</v>
      </c>
      <c r="B420" s="48" t="s">
        <v>1</v>
      </c>
      <c r="C420" s="36"/>
      <c r="D420" s="36"/>
      <c r="E420" s="37">
        <v>1</v>
      </c>
      <c r="F420" s="38"/>
      <c r="G420" s="52"/>
      <c r="H420" s="53">
        <f t="shared" si="42"/>
        <v>0</v>
      </c>
      <c r="I420" s="53">
        <f t="shared" si="43"/>
        <v>0</v>
      </c>
    </row>
    <row r="421" spans="1:9" s="54" customFormat="1" ht="28.5" customHeight="1" x14ac:dyDescent="0.25">
      <c r="A421" s="34" t="s">
        <v>1100</v>
      </c>
      <c r="B421" s="48" t="s">
        <v>1101</v>
      </c>
      <c r="C421" s="36"/>
      <c r="D421" s="36"/>
      <c r="E421" s="37">
        <v>1</v>
      </c>
      <c r="F421" s="38"/>
      <c r="G421" s="52"/>
      <c r="H421" s="53">
        <f t="shared" si="42"/>
        <v>0</v>
      </c>
      <c r="I421" s="53">
        <f t="shared" si="43"/>
        <v>0</v>
      </c>
    </row>
    <row r="422" spans="1:9" s="54" customFormat="1" ht="28.5" customHeight="1" x14ac:dyDescent="0.25">
      <c r="A422" s="34" t="s">
        <v>1102</v>
      </c>
      <c r="B422" s="48" t="s">
        <v>248</v>
      </c>
      <c r="C422" s="36"/>
      <c r="D422" s="36"/>
      <c r="E422" s="37">
        <v>6</v>
      </c>
      <c r="F422" s="38"/>
      <c r="G422" s="52"/>
      <c r="H422" s="53">
        <f t="shared" si="42"/>
        <v>0</v>
      </c>
      <c r="I422" s="53">
        <f t="shared" si="43"/>
        <v>0</v>
      </c>
    </row>
    <row r="423" spans="1:9" s="54" customFormat="1" ht="28.5" customHeight="1" x14ac:dyDescent="0.25">
      <c r="A423" s="34" t="s">
        <v>1103</v>
      </c>
      <c r="B423" s="48" t="s">
        <v>249</v>
      </c>
      <c r="C423" s="36"/>
      <c r="D423" s="36"/>
      <c r="E423" s="37">
        <v>1</v>
      </c>
      <c r="F423" s="38"/>
      <c r="G423" s="52"/>
      <c r="H423" s="53">
        <f t="shared" si="42"/>
        <v>0</v>
      </c>
      <c r="I423" s="53">
        <f t="shared" si="43"/>
        <v>0</v>
      </c>
    </row>
    <row r="424" spans="1:9" s="54" customFormat="1" ht="28.5" customHeight="1" x14ac:dyDescent="0.25">
      <c r="A424" s="34" t="s">
        <v>1104</v>
      </c>
      <c r="B424" s="48" t="s">
        <v>1105</v>
      </c>
      <c r="C424" s="36"/>
      <c r="D424" s="36"/>
      <c r="E424" s="37">
        <v>1</v>
      </c>
      <c r="F424" s="38"/>
      <c r="G424" s="52"/>
      <c r="H424" s="53">
        <f t="shared" si="42"/>
        <v>0</v>
      </c>
      <c r="I424" s="53">
        <f t="shared" si="43"/>
        <v>0</v>
      </c>
    </row>
    <row r="425" spans="1:9" s="54" customFormat="1" ht="28.5" customHeight="1" x14ac:dyDescent="0.25">
      <c r="A425" s="34" t="s">
        <v>1106</v>
      </c>
      <c r="B425" s="48" t="s">
        <v>1107</v>
      </c>
      <c r="C425" s="36"/>
      <c r="D425" s="36"/>
      <c r="E425" s="37">
        <v>1</v>
      </c>
      <c r="F425" s="38"/>
      <c r="G425" s="52"/>
      <c r="H425" s="53">
        <f t="shared" si="42"/>
        <v>0</v>
      </c>
      <c r="I425" s="53">
        <f t="shared" si="43"/>
        <v>0</v>
      </c>
    </row>
    <row r="426" spans="1:9" s="54" customFormat="1" ht="28.5" customHeight="1" x14ac:dyDescent="0.25">
      <c r="A426" s="34" t="s">
        <v>1108</v>
      </c>
      <c r="B426" s="48" t="s">
        <v>250</v>
      </c>
      <c r="C426" s="36"/>
      <c r="D426" s="36"/>
      <c r="E426" s="37">
        <v>40</v>
      </c>
      <c r="F426" s="38"/>
      <c r="G426" s="52"/>
      <c r="H426" s="53">
        <f t="shared" si="42"/>
        <v>0</v>
      </c>
      <c r="I426" s="53">
        <f t="shared" si="43"/>
        <v>0</v>
      </c>
    </row>
    <row r="427" spans="1:9" s="54" customFormat="1" ht="28.5" customHeight="1" x14ac:dyDescent="0.25">
      <c r="A427" s="34" t="s">
        <v>1109</v>
      </c>
      <c r="B427" s="48" t="s">
        <v>1110</v>
      </c>
      <c r="C427" s="36"/>
      <c r="D427" s="36"/>
      <c r="E427" s="37">
        <v>1</v>
      </c>
      <c r="F427" s="38"/>
      <c r="G427" s="52"/>
      <c r="H427" s="53">
        <f t="shared" si="42"/>
        <v>0</v>
      </c>
      <c r="I427" s="53">
        <f t="shared" si="43"/>
        <v>0</v>
      </c>
    </row>
    <row r="428" spans="1:9" s="54" customFormat="1" ht="28.5" customHeight="1" x14ac:dyDescent="0.25">
      <c r="A428" s="34" t="s">
        <v>1111</v>
      </c>
      <c r="B428" s="48" t="s">
        <v>101</v>
      </c>
      <c r="C428" s="36"/>
      <c r="D428" s="36"/>
      <c r="E428" s="37">
        <v>4</v>
      </c>
      <c r="F428" s="38"/>
      <c r="G428" s="52"/>
      <c r="H428" s="53">
        <f t="shared" si="42"/>
        <v>0</v>
      </c>
      <c r="I428" s="53">
        <f t="shared" si="43"/>
        <v>0</v>
      </c>
    </row>
    <row r="429" spans="1:9" s="54" customFormat="1" ht="28.5" customHeight="1" x14ac:dyDescent="0.25">
      <c r="A429" s="34" t="s">
        <v>1112</v>
      </c>
      <c r="B429" s="48" t="s">
        <v>251</v>
      </c>
      <c r="C429" s="36"/>
      <c r="D429" s="36"/>
      <c r="E429" s="37">
        <v>6</v>
      </c>
      <c r="F429" s="38"/>
      <c r="G429" s="52"/>
      <c r="H429" s="53">
        <f t="shared" si="42"/>
        <v>0</v>
      </c>
      <c r="I429" s="53">
        <f t="shared" si="43"/>
        <v>0</v>
      </c>
    </row>
    <row r="430" spans="1:9" s="54" customFormat="1" ht="28.5" customHeight="1" x14ac:dyDescent="0.25">
      <c r="A430" s="34" t="s">
        <v>1113</v>
      </c>
      <c r="B430" s="48" t="s">
        <v>1114</v>
      </c>
      <c r="C430" s="36"/>
      <c r="D430" s="36"/>
      <c r="E430" s="37">
        <v>4</v>
      </c>
      <c r="F430" s="38"/>
      <c r="G430" s="52"/>
      <c r="H430" s="53">
        <f t="shared" si="42"/>
        <v>0</v>
      </c>
      <c r="I430" s="53">
        <f t="shared" si="43"/>
        <v>0</v>
      </c>
    </row>
    <row r="431" spans="1:9" s="54" customFormat="1" ht="28.5" customHeight="1" x14ac:dyDescent="0.25">
      <c r="A431" s="34" t="s">
        <v>1115</v>
      </c>
      <c r="B431" s="48" t="s">
        <v>253</v>
      </c>
      <c r="C431" s="36"/>
      <c r="D431" s="36"/>
      <c r="E431" s="37">
        <v>1</v>
      </c>
      <c r="F431" s="38"/>
      <c r="G431" s="52"/>
      <c r="H431" s="53">
        <f t="shared" si="42"/>
        <v>0</v>
      </c>
      <c r="I431" s="53">
        <f t="shared" si="43"/>
        <v>0</v>
      </c>
    </row>
    <row r="432" spans="1:9" s="54" customFormat="1" ht="28.5" customHeight="1" x14ac:dyDescent="0.25">
      <c r="A432" s="34" t="s">
        <v>1116</v>
      </c>
      <c r="B432" s="48" t="s">
        <v>254</v>
      </c>
      <c r="C432" s="36"/>
      <c r="D432" s="36"/>
      <c r="E432" s="37">
        <v>4</v>
      </c>
      <c r="F432" s="38"/>
      <c r="G432" s="52"/>
      <c r="H432" s="53">
        <f t="shared" si="42"/>
        <v>0</v>
      </c>
      <c r="I432" s="53">
        <f t="shared" si="43"/>
        <v>0</v>
      </c>
    </row>
    <row r="433" spans="1:9" s="54" customFormat="1" ht="28.5" customHeight="1" x14ac:dyDescent="0.25">
      <c r="A433" s="34" t="s">
        <v>1117</v>
      </c>
      <c r="B433" s="48" t="s">
        <v>255</v>
      </c>
      <c r="C433" s="36"/>
      <c r="D433" s="36"/>
      <c r="E433" s="37">
        <v>1</v>
      </c>
      <c r="F433" s="38"/>
      <c r="G433" s="52"/>
      <c r="H433" s="53">
        <f t="shared" si="42"/>
        <v>0</v>
      </c>
      <c r="I433" s="53">
        <f t="shared" si="43"/>
        <v>0</v>
      </c>
    </row>
    <row r="434" spans="1:9" s="54" customFormat="1" ht="28.5" customHeight="1" x14ac:dyDescent="0.25">
      <c r="A434" s="34" t="s">
        <v>1118</v>
      </c>
      <c r="B434" s="48" t="s">
        <v>369</v>
      </c>
      <c r="C434" s="36"/>
      <c r="D434" s="36"/>
      <c r="E434" s="37">
        <v>4</v>
      </c>
      <c r="F434" s="38"/>
      <c r="G434" s="52"/>
      <c r="H434" s="53">
        <f t="shared" si="42"/>
        <v>0</v>
      </c>
      <c r="I434" s="53">
        <f t="shared" si="43"/>
        <v>0</v>
      </c>
    </row>
    <row r="435" spans="1:9" s="54" customFormat="1" ht="28.5" customHeight="1" x14ac:dyDescent="0.25">
      <c r="A435" s="34" t="s">
        <v>1119</v>
      </c>
      <c r="B435" s="48" t="s">
        <v>256</v>
      </c>
      <c r="C435" s="36"/>
      <c r="D435" s="36"/>
      <c r="E435" s="37">
        <v>45</v>
      </c>
      <c r="F435" s="38"/>
      <c r="G435" s="52"/>
      <c r="H435" s="53">
        <f t="shared" si="42"/>
        <v>0</v>
      </c>
      <c r="I435" s="53">
        <f t="shared" si="43"/>
        <v>0</v>
      </c>
    </row>
    <row r="436" spans="1:9" s="54" customFormat="1" ht="28.5" customHeight="1" x14ac:dyDescent="0.25">
      <c r="A436" s="34" t="s">
        <v>1120</v>
      </c>
      <c r="B436" s="48" t="s">
        <v>257</v>
      </c>
      <c r="C436" s="36"/>
      <c r="D436" s="36"/>
      <c r="E436" s="37">
        <v>12</v>
      </c>
      <c r="F436" s="38"/>
      <c r="G436" s="52"/>
      <c r="H436" s="53">
        <f t="shared" si="42"/>
        <v>0</v>
      </c>
      <c r="I436" s="53">
        <f t="shared" si="43"/>
        <v>0</v>
      </c>
    </row>
    <row r="437" spans="1:9" s="54" customFormat="1" ht="28.5" customHeight="1" x14ac:dyDescent="0.25">
      <c r="A437" s="34" t="s">
        <v>1121</v>
      </c>
      <c r="B437" s="48" t="s">
        <v>110</v>
      </c>
      <c r="C437" s="36"/>
      <c r="D437" s="36"/>
      <c r="E437" s="37">
        <v>12</v>
      </c>
      <c r="F437" s="38"/>
      <c r="G437" s="52"/>
      <c r="H437" s="53">
        <f t="shared" si="42"/>
        <v>0</v>
      </c>
      <c r="I437" s="53">
        <f t="shared" si="43"/>
        <v>0</v>
      </c>
    </row>
    <row r="438" spans="1:9" s="54" customFormat="1" ht="28.5" customHeight="1" x14ac:dyDescent="0.25">
      <c r="A438" s="34" t="s">
        <v>1122</v>
      </c>
      <c r="B438" s="48" t="s">
        <v>1123</v>
      </c>
      <c r="C438" s="36"/>
      <c r="D438" s="36"/>
      <c r="E438" s="37">
        <v>1</v>
      </c>
      <c r="F438" s="38"/>
      <c r="G438" s="52"/>
      <c r="H438" s="53">
        <f t="shared" si="42"/>
        <v>0</v>
      </c>
      <c r="I438" s="53">
        <f t="shared" si="43"/>
        <v>0</v>
      </c>
    </row>
    <row r="439" spans="1:9" s="54" customFormat="1" ht="28.5" customHeight="1" x14ac:dyDescent="0.25">
      <c r="A439" s="34" t="s">
        <v>1124</v>
      </c>
      <c r="B439" s="48" t="s">
        <v>328</v>
      </c>
      <c r="C439" s="36"/>
      <c r="D439" s="36"/>
      <c r="E439" s="37">
        <v>1</v>
      </c>
      <c r="F439" s="38"/>
      <c r="G439" s="52"/>
      <c r="H439" s="53">
        <f t="shared" si="42"/>
        <v>0</v>
      </c>
      <c r="I439" s="53">
        <f t="shared" si="43"/>
        <v>0</v>
      </c>
    </row>
    <row r="440" spans="1:9" s="54" customFormat="1" ht="28.5" customHeight="1" x14ac:dyDescent="0.25">
      <c r="A440" s="34" t="s">
        <v>1125</v>
      </c>
      <c r="B440" s="48" t="s">
        <v>1126</v>
      </c>
      <c r="C440" s="36"/>
      <c r="D440" s="36"/>
      <c r="E440" s="37">
        <v>1</v>
      </c>
      <c r="F440" s="38"/>
      <c r="G440" s="52"/>
      <c r="H440" s="53">
        <f t="shared" si="42"/>
        <v>0</v>
      </c>
      <c r="I440" s="53">
        <f t="shared" si="43"/>
        <v>0</v>
      </c>
    </row>
    <row r="441" spans="1:9" s="54" customFormat="1" ht="28.5" customHeight="1" x14ac:dyDescent="0.25">
      <c r="A441" s="34" t="s">
        <v>1127</v>
      </c>
      <c r="B441" s="48" t="s">
        <v>370</v>
      </c>
      <c r="C441" s="36"/>
      <c r="D441" s="36"/>
      <c r="E441" s="37">
        <v>4</v>
      </c>
      <c r="F441" s="38"/>
      <c r="G441" s="52"/>
      <c r="H441" s="53">
        <f t="shared" si="42"/>
        <v>0</v>
      </c>
      <c r="I441" s="53">
        <f t="shared" si="43"/>
        <v>0</v>
      </c>
    </row>
    <row r="442" spans="1:9" s="54" customFormat="1" ht="28.5" customHeight="1" x14ac:dyDescent="0.25">
      <c r="A442" s="34" t="s">
        <v>1128</v>
      </c>
      <c r="B442" s="48" t="s">
        <v>258</v>
      </c>
      <c r="C442" s="36"/>
      <c r="D442" s="36"/>
      <c r="E442" s="37">
        <v>4</v>
      </c>
      <c r="F442" s="38"/>
      <c r="G442" s="52"/>
      <c r="H442" s="53">
        <f t="shared" si="42"/>
        <v>0</v>
      </c>
      <c r="I442" s="53">
        <f t="shared" si="43"/>
        <v>0</v>
      </c>
    </row>
    <row r="443" spans="1:9" s="54" customFormat="1" ht="28.5" customHeight="1" x14ac:dyDescent="0.25">
      <c r="A443" s="34" t="s">
        <v>1129</v>
      </c>
      <c r="B443" s="48" t="s">
        <v>259</v>
      </c>
      <c r="C443" s="36"/>
      <c r="D443" s="36"/>
      <c r="E443" s="37">
        <v>4</v>
      </c>
      <c r="F443" s="38"/>
      <c r="G443" s="52"/>
      <c r="H443" s="53">
        <f t="shared" si="42"/>
        <v>0</v>
      </c>
      <c r="I443" s="53">
        <f t="shared" si="43"/>
        <v>0</v>
      </c>
    </row>
    <row r="444" spans="1:9" s="54" customFormat="1" ht="28.5" customHeight="1" x14ac:dyDescent="0.25">
      <c r="A444" s="34" t="s">
        <v>1130</v>
      </c>
      <c r="B444" s="48" t="s">
        <v>260</v>
      </c>
      <c r="C444" s="36"/>
      <c r="D444" s="36"/>
      <c r="E444" s="37">
        <v>43</v>
      </c>
      <c r="F444" s="38"/>
      <c r="G444" s="52"/>
      <c r="H444" s="53">
        <f t="shared" si="42"/>
        <v>0</v>
      </c>
      <c r="I444" s="53">
        <f t="shared" si="43"/>
        <v>0</v>
      </c>
    </row>
    <row r="445" spans="1:9" s="54" customFormat="1" ht="28.5" customHeight="1" x14ac:dyDescent="0.25">
      <c r="A445" s="34" t="s">
        <v>1131</v>
      </c>
      <c r="B445" s="48" t="s">
        <v>1132</v>
      </c>
      <c r="C445" s="36"/>
      <c r="D445" s="36"/>
      <c r="E445" s="37">
        <v>1</v>
      </c>
      <c r="F445" s="38"/>
      <c r="G445" s="52"/>
      <c r="H445" s="53">
        <f t="shared" si="42"/>
        <v>0</v>
      </c>
      <c r="I445" s="53">
        <f t="shared" si="43"/>
        <v>0</v>
      </c>
    </row>
    <row r="446" spans="1:9" s="54" customFormat="1" ht="28.5" customHeight="1" x14ac:dyDescent="0.25">
      <c r="A446" s="34" t="s">
        <v>1133</v>
      </c>
      <c r="B446" s="48" t="s">
        <v>1134</v>
      </c>
      <c r="C446" s="36"/>
      <c r="D446" s="36"/>
      <c r="E446" s="37">
        <v>1</v>
      </c>
      <c r="F446" s="38"/>
      <c r="G446" s="52"/>
      <c r="H446" s="53">
        <f t="shared" si="42"/>
        <v>0</v>
      </c>
      <c r="I446" s="53">
        <f t="shared" si="43"/>
        <v>0</v>
      </c>
    </row>
    <row r="447" spans="1:9" s="54" customFormat="1" ht="28.5" customHeight="1" x14ac:dyDescent="0.25">
      <c r="A447" s="34" t="s">
        <v>1135</v>
      </c>
      <c r="B447" s="48" t="s">
        <v>261</v>
      </c>
      <c r="C447" s="36"/>
      <c r="D447" s="36"/>
      <c r="E447" s="37">
        <v>28</v>
      </c>
      <c r="F447" s="38"/>
      <c r="G447" s="52"/>
      <c r="H447" s="53">
        <f t="shared" si="42"/>
        <v>0</v>
      </c>
      <c r="I447" s="53">
        <f t="shared" si="43"/>
        <v>0</v>
      </c>
    </row>
    <row r="448" spans="1:9" s="54" customFormat="1" ht="28.5" customHeight="1" x14ac:dyDescent="0.25">
      <c r="A448" s="34" t="s">
        <v>1136</v>
      </c>
      <c r="B448" s="48" t="s">
        <v>1137</v>
      </c>
      <c r="C448" s="36"/>
      <c r="D448" s="36"/>
      <c r="E448" s="37">
        <v>1</v>
      </c>
      <c r="F448" s="38"/>
      <c r="G448" s="52"/>
      <c r="H448" s="53">
        <f t="shared" si="42"/>
        <v>0</v>
      </c>
      <c r="I448" s="53">
        <f t="shared" si="43"/>
        <v>0</v>
      </c>
    </row>
    <row r="449" spans="1:9" s="54" customFormat="1" ht="28.5" customHeight="1" x14ac:dyDescent="0.25">
      <c r="A449" s="34" t="s">
        <v>1138</v>
      </c>
      <c r="B449" s="48" t="s">
        <v>262</v>
      </c>
      <c r="C449" s="36"/>
      <c r="D449" s="36"/>
      <c r="E449" s="37">
        <v>1</v>
      </c>
      <c r="F449" s="38"/>
      <c r="G449" s="52"/>
      <c r="H449" s="53">
        <f t="shared" si="42"/>
        <v>0</v>
      </c>
      <c r="I449" s="53">
        <f t="shared" si="43"/>
        <v>0</v>
      </c>
    </row>
    <row r="450" spans="1:9" s="54" customFormat="1" ht="28.5" customHeight="1" x14ac:dyDescent="0.25">
      <c r="A450" s="34" t="s">
        <v>1139</v>
      </c>
      <c r="B450" s="48" t="s">
        <v>1140</v>
      </c>
      <c r="C450" s="36"/>
      <c r="D450" s="36"/>
      <c r="E450" s="37">
        <v>10</v>
      </c>
      <c r="F450" s="38"/>
      <c r="G450" s="52"/>
      <c r="H450" s="53">
        <f t="shared" si="42"/>
        <v>0</v>
      </c>
      <c r="I450" s="53">
        <f t="shared" si="43"/>
        <v>0</v>
      </c>
    </row>
    <row r="451" spans="1:9" s="54" customFormat="1" ht="28.5" customHeight="1" x14ac:dyDescent="0.25">
      <c r="A451" s="34" t="s">
        <v>1141</v>
      </c>
      <c r="B451" s="48" t="s">
        <v>371</v>
      </c>
      <c r="C451" s="36"/>
      <c r="D451" s="36"/>
      <c r="E451" s="37">
        <v>3</v>
      </c>
      <c r="F451" s="38"/>
      <c r="G451" s="52"/>
      <c r="H451" s="53">
        <f t="shared" ref="H451:H499" si="44">+F451+G451</f>
        <v>0</v>
      </c>
      <c r="I451" s="53">
        <f t="shared" ref="I451:I499" si="45">+E451*F451</f>
        <v>0</v>
      </c>
    </row>
    <row r="452" spans="1:9" s="54" customFormat="1" ht="28.5" customHeight="1" x14ac:dyDescent="0.25">
      <c r="A452" s="34" t="s">
        <v>1142</v>
      </c>
      <c r="B452" s="48" t="s">
        <v>267</v>
      </c>
      <c r="C452" s="36"/>
      <c r="D452" s="36"/>
      <c r="E452" s="37">
        <v>1</v>
      </c>
      <c r="F452" s="38"/>
      <c r="G452" s="52"/>
      <c r="H452" s="53">
        <f t="shared" si="44"/>
        <v>0</v>
      </c>
      <c r="I452" s="53">
        <f t="shared" si="45"/>
        <v>0</v>
      </c>
    </row>
    <row r="453" spans="1:9" s="54" customFormat="1" ht="28.5" customHeight="1" x14ac:dyDescent="0.25">
      <c r="A453" s="34" t="s">
        <v>1143</v>
      </c>
      <c r="B453" s="48" t="s">
        <v>268</v>
      </c>
      <c r="C453" s="36"/>
      <c r="D453" s="36"/>
      <c r="E453" s="37">
        <v>1</v>
      </c>
      <c r="F453" s="38"/>
      <c r="G453" s="52"/>
      <c r="H453" s="53">
        <f t="shared" si="44"/>
        <v>0</v>
      </c>
      <c r="I453" s="53">
        <f t="shared" si="45"/>
        <v>0</v>
      </c>
    </row>
    <row r="454" spans="1:9" s="54" customFormat="1" ht="28.5" customHeight="1" x14ac:dyDescent="0.25">
      <c r="A454" s="34" t="s">
        <v>1144</v>
      </c>
      <c r="B454" s="48" t="s">
        <v>1145</v>
      </c>
      <c r="C454" s="36"/>
      <c r="D454" s="36"/>
      <c r="E454" s="37">
        <v>1</v>
      </c>
      <c r="F454" s="38"/>
      <c r="G454" s="52"/>
      <c r="H454" s="53">
        <f t="shared" si="44"/>
        <v>0</v>
      </c>
      <c r="I454" s="53">
        <f t="shared" si="45"/>
        <v>0</v>
      </c>
    </row>
    <row r="455" spans="1:9" s="54" customFormat="1" ht="28.5" customHeight="1" x14ac:dyDescent="0.25">
      <c r="A455" s="34" t="s">
        <v>1146</v>
      </c>
      <c r="B455" s="48" t="s">
        <v>116</v>
      </c>
      <c r="C455" s="36"/>
      <c r="D455" s="36"/>
      <c r="E455" s="37">
        <v>8</v>
      </c>
      <c r="F455" s="38"/>
      <c r="G455" s="52"/>
      <c r="H455" s="53">
        <f t="shared" si="44"/>
        <v>0</v>
      </c>
      <c r="I455" s="53">
        <f t="shared" si="45"/>
        <v>0</v>
      </c>
    </row>
    <row r="456" spans="1:9" s="54" customFormat="1" ht="28.5" customHeight="1" x14ac:dyDescent="0.25">
      <c r="A456" s="34" t="s">
        <v>1147</v>
      </c>
      <c r="B456" s="48" t="s">
        <v>211</v>
      </c>
      <c r="C456" s="36"/>
      <c r="D456" s="36"/>
      <c r="E456" s="37">
        <v>4</v>
      </c>
      <c r="F456" s="38"/>
      <c r="G456" s="52"/>
      <c r="H456" s="53">
        <f t="shared" si="44"/>
        <v>0</v>
      </c>
      <c r="I456" s="53">
        <f t="shared" si="45"/>
        <v>0</v>
      </c>
    </row>
    <row r="457" spans="1:9" s="54" customFormat="1" ht="28.5" customHeight="1" x14ac:dyDescent="0.25">
      <c r="A457" s="34" t="s">
        <v>1148</v>
      </c>
      <c r="B457" s="48" t="s">
        <v>117</v>
      </c>
      <c r="C457" s="36"/>
      <c r="D457" s="36"/>
      <c r="E457" s="37">
        <v>6</v>
      </c>
      <c r="F457" s="38"/>
      <c r="G457" s="52"/>
      <c r="H457" s="53">
        <f t="shared" si="44"/>
        <v>0</v>
      </c>
      <c r="I457" s="53">
        <f t="shared" si="45"/>
        <v>0</v>
      </c>
    </row>
    <row r="458" spans="1:9" s="54" customFormat="1" ht="28.5" customHeight="1" x14ac:dyDescent="0.25">
      <c r="A458" s="34" t="s">
        <v>1149</v>
      </c>
      <c r="B458" s="48" t="s">
        <v>269</v>
      </c>
      <c r="C458" s="36"/>
      <c r="D458" s="36"/>
      <c r="E458" s="37">
        <v>1</v>
      </c>
      <c r="F458" s="38"/>
      <c r="G458" s="52"/>
      <c r="H458" s="53">
        <f t="shared" si="44"/>
        <v>0</v>
      </c>
      <c r="I458" s="53">
        <f t="shared" si="45"/>
        <v>0</v>
      </c>
    </row>
    <row r="459" spans="1:9" s="54" customFormat="1" ht="28.5" customHeight="1" x14ac:dyDescent="0.25">
      <c r="A459" s="34" t="s">
        <v>1150</v>
      </c>
      <c r="B459" s="48" t="s">
        <v>271</v>
      </c>
      <c r="C459" s="36"/>
      <c r="D459" s="36"/>
      <c r="E459" s="37">
        <v>1</v>
      </c>
      <c r="F459" s="38"/>
      <c r="G459" s="52"/>
      <c r="H459" s="53">
        <f t="shared" si="44"/>
        <v>0</v>
      </c>
      <c r="I459" s="53">
        <f t="shared" si="45"/>
        <v>0</v>
      </c>
    </row>
    <row r="460" spans="1:9" s="54" customFormat="1" ht="28.5" customHeight="1" x14ac:dyDescent="0.25">
      <c r="A460" s="34" t="s">
        <v>1151</v>
      </c>
      <c r="B460" s="48" t="s">
        <v>272</v>
      </c>
      <c r="C460" s="36"/>
      <c r="D460" s="36"/>
      <c r="E460" s="37">
        <v>1</v>
      </c>
      <c r="F460" s="38"/>
      <c r="G460" s="52"/>
      <c r="H460" s="53">
        <f t="shared" si="44"/>
        <v>0</v>
      </c>
      <c r="I460" s="53">
        <f t="shared" si="45"/>
        <v>0</v>
      </c>
    </row>
    <row r="461" spans="1:9" s="54" customFormat="1" ht="28.5" customHeight="1" x14ac:dyDescent="0.25">
      <c r="A461" s="34" t="s">
        <v>1152</v>
      </c>
      <c r="B461" s="48" t="s">
        <v>273</v>
      </c>
      <c r="C461" s="36"/>
      <c r="D461" s="36"/>
      <c r="E461" s="37">
        <v>4</v>
      </c>
      <c r="F461" s="38"/>
      <c r="G461" s="52"/>
      <c r="H461" s="53">
        <f t="shared" si="44"/>
        <v>0</v>
      </c>
      <c r="I461" s="53">
        <f t="shared" si="45"/>
        <v>0</v>
      </c>
    </row>
    <row r="462" spans="1:9" s="54" customFormat="1" ht="28.5" customHeight="1" x14ac:dyDescent="0.25">
      <c r="A462" s="34" t="s">
        <v>1153</v>
      </c>
      <c r="B462" s="48" t="s">
        <v>1154</v>
      </c>
      <c r="C462" s="36"/>
      <c r="D462" s="36"/>
      <c r="E462" s="37">
        <v>8</v>
      </c>
      <c r="F462" s="38"/>
      <c r="G462" s="52"/>
      <c r="H462" s="53">
        <f t="shared" si="44"/>
        <v>0</v>
      </c>
      <c r="I462" s="53">
        <f t="shared" si="45"/>
        <v>0</v>
      </c>
    </row>
    <row r="463" spans="1:9" s="54" customFormat="1" ht="28.5" customHeight="1" x14ac:dyDescent="0.25">
      <c r="A463" s="34" t="s">
        <v>1155</v>
      </c>
      <c r="B463" s="48" t="s">
        <v>275</v>
      </c>
      <c r="C463" s="36"/>
      <c r="D463" s="36"/>
      <c r="E463" s="37">
        <v>6</v>
      </c>
      <c r="F463" s="38"/>
      <c r="G463" s="52"/>
      <c r="H463" s="53">
        <f t="shared" si="44"/>
        <v>0</v>
      </c>
      <c r="I463" s="53">
        <f t="shared" si="45"/>
        <v>0</v>
      </c>
    </row>
    <row r="464" spans="1:9" s="54" customFormat="1" ht="28.5" customHeight="1" x14ac:dyDescent="0.25">
      <c r="A464" s="34" t="s">
        <v>1156</v>
      </c>
      <c r="B464" s="48" t="s">
        <v>277</v>
      </c>
      <c r="C464" s="36"/>
      <c r="D464" s="36"/>
      <c r="E464" s="37">
        <v>1</v>
      </c>
      <c r="F464" s="38"/>
      <c r="G464" s="52"/>
      <c r="H464" s="53">
        <f t="shared" si="44"/>
        <v>0</v>
      </c>
      <c r="I464" s="53">
        <f t="shared" si="45"/>
        <v>0</v>
      </c>
    </row>
    <row r="465" spans="1:9" s="54" customFormat="1" ht="28.5" customHeight="1" x14ac:dyDescent="0.25">
      <c r="A465" s="34" t="s">
        <v>1157</v>
      </c>
      <c r="B465" s="48" t="s">
        <v>279</v>
      </c>
      <c r="C465" s="36"/>
      <c r="D465" s="36"/>
      <c r="E465" s="37">
        <v>1</v>
      </c>
      <c r="F465" s="38"/>
      <c r="G465" s="52"/>
      <c r="H465" s="53">
        <f t="shared" si="44"/>
        <v>0</v>
      </c>
      <c r="I465" s="53">
        <f t="shared" si="45"/>
        <v>0</v>
      </c>
    </row>
    <row r="466" spans="1:9" s="54" customFormat="1" ht="28.5" customHeight="1" x14ac:dyDescent="0.25">
      <c r="A466" s="34" t="s">
        <v>1158</v>
      </c>
      <c r="B466" s="48" t="s">
        <v>276</v>
      </c>
      <c r="C466" s="36"/>
      <c r="D466" s="36"/>
      <c r="E466" s="37">
        <v>1</v>
      </c>
      <c r="F466" s="38"/>
      <c r="G466" s="52"/>
      <c r="H466" s="53">
        <f t="shared" si="44"/>
        <v>0</v>
      </c>
      <c r="I466" s="53">
        <f t="shared" si="45"/>
        <v>0</v>
      </c>
    </row>
    <row r="467" spans="1:9" s="54" customFormat="1" ht="28.5" customHeight="1" x14ac:dyDescent="0.25">
      <c r="A467" s="34" t="s">
        <v>1159</v>
      </c>
      <c r="B467" s="48" t="s">
        <v>1160</v>
      </c>
      <c r="C467" s="36"/>
      <c r="D467" s="36"/>
      <c r="E467" s="37">
        <v>4</v>
      </c>
      <c r="F467" s="38"/>
      <c r="G467" s="52"/>
      <c r="H467" s="53">
        <f t="shared" si="44"/>
        <v>0</v>
      </c>
      <c r="I467" s="53">
        <f t="shared" si="45"/>
        <v>0</v>
      </c>
    </row>
    <row r="468" spans="1:9" s="54" customFormat="1" ht="28.5" customHeight="1" x14ac:dyDescent="0.25">
      <c r="A468" s="34" t="s">
        <v>1161</v>
      </c>
      <c r="B468" s="48" t="s">
        <v>280</v>
      </c>
      <c r="C468" s="36"/>
      <c r="D468" s="36"/>
      <c r="E468" s="37">
        <v>10</v>
      </c>
      <c r="F468" s="38"/>
      <c r="G468" s="52"/>
      <c r="H468" s="53">
        <f t="shared" si="44"/>
        <v>0</v>
      </c>
      <c r="I468" s="53">
        <f t="shared" si="45"/>
        <v>0</v>
      </c>
    </row>
    <row r="469" spans="1:9" s="54" customFormat="1" ht="28.5" customHeight="1" x14ac:dyDescent="0.25">
      <c r="A469" s="34" t="s">
        <v>1162</v>
      </c>
      <c r="B469" s="48" t="s">
        <v>372</v>
      </c>
      <c r="C469" s="36"/>
      <c r="D469" s="36"/>
      <c r="E469" s="37">
        <v>1</v>
      </c>
      <c r="F469" s="38"/>
      <c r="G469" s="52"/>
      <c r="H469" s="53">
        <f t="shared" si="44"/>
        <v>0</v>
      </c>
      <c r="I469" s="53">
        <f t="shared" si="45"/>
        <v>0</v>
      </c>
    </row>
    <row r="470" spans="1:9" s="54" customFormat="1" ht="28.5" customHeight="1" x14ac:dyDescent="0.25">
      <c r="A470" s="34" t="s">
        <v>1163</v>
      </c>
      <c r="B470" s="48" t="s">
        <v>281</v>
      </c>
      <c r="C470" s="36"/>
      <c r="D470" s="36"/>
      <c r="E470" s="37">
        <v>1</v>
      </c>
      <c r="F470" s="38"/>
      <c r="G470" s="52"/>
      <c r="H470" s="53">
        <f t="shared" si="44"/>
        <v>0</v>
      </c>
      <c r="I470" s="53">
        <f t="shared" si="45"/>
        <v>0</v>
      </c>
    </row>
    <row r="471" spans="1:9" s="54" customFormat="1" ht="28.5" customHeight="1" x14ac:dyDescent="0.25">
      <c r="A471" s="34" t="s">
        <v>1164</v>
      </c>
      <c r="B471" s="48" t="s">
        <v>1165</v>
      </c>
      <c r="C471" s="36"/>
      <c r="D471" s="36"/>
      <c r="E471" s="37">
        <v>1</v>
      </c>
      <c r="F471" s="38"/>
      <c r="G471" s="52"/>
      <c r="H471" s="53">
        <f t="shared" si="44"/>
        <v>0</v>
      </c>
      <c r="I471" s="53">
        <f t="shared" si="45"/>
        <v>0</v>
      </c>
    </row>
    <row r="472" spans="1:9" s="54" customFormat="1" ht="28.5" customHeight="1" x14ac:dyDescent="0.25">
      <c r="A472" s="34" t="s">
        <v>1166</v>
      </c>
      <c r="B472" s="48" t="s">
        <v>1167</v>
      </c>
      <c r="C472" s="36"/>
      <c r="D472" s="36"/>
      <c r="E472" s="37">
        <v>6</v>
      </c>
      <c r="F472" s="38"/>
      <c r="G472" s="52"/>
      <c r="H472" s="53">
        <f t="shared" si="44"/>
        <v>0</v>
      </c>
      <c r="I472" s="53">
        <f t="shared" si="45"/>
        <v>0</v>
      </c>
    </row>
    <row r="473" spans="1:9" s="54" customFormat="1" ht="28.5" customHeight="1" x14ac:dyDescent="0.25">
      <c r="A473" s="34" t="s">
        <v>1168</v>
      </c>
      <c r="B473" s="48" t="s">
        <v>1169</v>
      </c>
      <c r="C473" s="36"/>
      <c r="D473" s="36"/>
      <c r="E473" s="37">
        <v>1</v>
      </c>
      <c r="F473" s="38"/>
      <c r="G473" s="52"/>
      <c r="H473" s="53">
        <f t="shared" si="44"/>
        <v>0</v>
      </c>
      <c r="I473" s="53">
        <f t="shared" si="45"/>
        <v>0</v>
      </c>
    </row>
    <row r="474" spans="1:9" s="54" customFormat="1" ht="28.5" customHeight="1" x14ac:dyDescent="0.25">
      <c r="A474" s="34" t="s">
        <v>1170</v>
      </c>
      <c r="B474" s="48" t="s">
        <v>1171</v>
      </c>
      <c r="C474" s="36"/>
      <c r="D474" s="36"/>
      <c r="E474" s="37">
        <v>1</v>
      </c>
      <c r="F474" s="38"/>
      <c r="G474" s="52"/>
      <c r="H474" s="53">
        <f t="shared" si="44"/>
        <v>0</v>
      </c>
      <c r="I474" s="53">
        <f t="shared" si="45"/>
        <v>0</v>
      </c>
    </row>
    <row r="475" spans="1:9" s="54" customFormat="1" ht="28.5" customHeight="1" x14ac:dyDescent="0.25">
      <c r="A475" s="34" t="s">
        <v>1172</v>
      </c>
      <c r="B475" s="48" t="s">
        <v>1173</v>
      </c>
      <c r="C475" s="36"/>
      <c r="D475" s="36"/>
      <c r="E475" s="37">
        <v>1</v>
      </c>
      <c r="F475" s="38"/>
      <c r="G475" s="52"/>
      <c r="H475" s="53">
        <f t="shared" si="44"/>
        <v>0</v>
      </c>
      <c r="I475" s="53">
        <f t="shared" si="45"/>
        <v>0</v>
      </c>
    </row>
    <row r="476" spans="1:9" s="54" customFormat="1" ht="28.5" customHeight="1" x14ac:dyDescent="0.25">
      <c r="A476" s="34" t="s">
        <v>1174</v>
      </c>
      <c r="B476" s="48" t="s">
        <v>1175</v>
      </c>
      <c r="C476" s="36"/>
      <c r="D476" s="36"/>
      <c r="E476" s="37">
        <v>1</v>
      </c>
      <c r="F476" s="38"/>
      <c r="G476" s="52"/>
      <c r="H476" s="53">
        <f t="shared" si="44"/>
        <v>0</v>
      </c>
      <c r="I476" s="53">
        <f t="shared" si="45"/>
        <v>0</v>
      </c>
    </row>
    <row r="477" spans="1:9" s="54" customFormat="1" ht="28.5" customHeight="1" x14ac:dyDescent="0.25">
      <c r="A477" s="34" t="s">
        <v>1176</v>
      </c>
      <c r="B477" s="48" t="s">
        <v>1177</v>
      </c>
      <c r="C477" s="36"/>
      <c r="D477" s="36"/>
      <c r="E477" s="37">
        <v>1</v>
      </c>
      <c r="F477" s="38"/>
      <c r="G477" s="52"/>
      <c r="H477" s="53">
        <f t="shared" si="44"/>
        <v>0</v>
      </c>
      <c r="I477" s="53">
        <f t="shared" si="45"/>
        <v>0</v>
      </c>
    </row>
    <row r="478" spans="1:9" s="54" customFormat="1" ht="28.5" customHeight="1" x14ac:dyDescent="0.25">
      <c r="A478" s="34" t="s">
        <v>1178</v>
      </c>
      <c r="B478" s="48" t="s">
        <v>1179</v>
      </c>
      <c r="C478" s="36"/>
      <c r="D478" s="36"/>
      <c r="E478" s="37">
        <v>1</v>
      </c>
      <c r="F478" s="38"/>
      <c r="G478" s="52"/>
      <c r="H478" s="53">
        <f t="shared" si="44"/>
        <v>0</v>
      </c>
      <c r="I478" s="53">
        <f t="shared" si="45"/>
        <v>0</v>
      </c>
    </row>
    <row r="479" spans="1:9" s="54" customFormat="1" ht="28.5" customHeight="1" x14ac:dyDescent="0.25">
      <c r="A479" s="34" t="s">
        <v>1180</v>
      </c>
      <c r="B479" s="48" t="s">
        <v>1181</v>
      </c>
      <c r="C479" s="36"/>
      <c r="D479" s="36"/>
      <c r="E479" s="37">
        <v>1</v>
      </c>
      <c r="F479" s="38"/>
      <c r="G479" s="52"/>
      <c r="H479" s="53">
        <f t="shared" si="44"/>
        <v>0</v>
      </c>
      <c r="I479" s="53">
        <f t="shared" si="45"/>
        <v>0</v>
      </c>
    </row>
    <row r="480" spans="1:9" s="54" customFormat="1" ht="28.5" customHeight="1" x14ac:dyDescent="0.25">
      <c r="A480" s="34" t="s">
        <v>1182</v>
      </c>
      <c r="B480" s="48" t="s">
        <v>1183</v>
      </c>
      <c r="C480" s="36"/>
      <c r="D480" s="36"/>
      <c r="E480" s="37">
        <v>1</v>
      </c>
      <c r="F480" s="38"/>
      <c r="G480" s="52"/>
      <c r="H480" s="53">
        <f t="shared" si="44"/>
        <v>0</v>
      </c>
      <c r="I480" s="53">
        <f t="shared" si="45"/>
        <v>0</v>
      </c>
    </row>
    <row r="481" spans="1:9" s="54" customFormat="1" ht="28.5" customHeight="1" x14ac:dyDescent="0.25">
      <c r="A481" s="34" t="s">
        <v>1184</v>
      </c>
      <c r="B481" s="48" t="s">
        <v>1185</v>
      </c>
      <c r="C481" s="36"/>
      <c r="D481" s="36"/>
      <c r="E481" s="37">
        <v>1</v>
      </c>
      <c r="F481" s="38"/>
      <c r="G481" s="52"/>
      <c r="H481" s="53">
        <f t="shared" si="44"/>
        <v>0</v>
      </c>
      <c r="I481" s="53">
        <f t="shared" si="45"/>
        <v>0</v>
      </c>
    </row>
    <row r="482" spans="1:9" s="54" customFormat="1" ht="28.5" customHeight="1" x14ac:dyDescent="0.25">
      <c r="A482" s="34" t="s">
        <v>1186</v>
      </c>
      <c r="B482" s="48" t="s">
        <v>1187</v>
      </c>
      <c r="C482" s="36"/>
      <c r="D482" s="36"/>
      <c r="E482" s="37">
        <v>1</v>
      </c>
      <c r="F482" s="38"/>
      <c r="G482" s="52"/>
      <c r="H482" s="53">
        <f t="shared" si="44"/>
        <v>0</v>
      </c>
      <c r="I482" s="53">
        <f t="shared" si="45"/>
        <v>0</v>
      </c>
    </row>
    <row r="483" spans="1:9" s="54" customFormat="1" ht="28.5" customHeight="1" x14ac:dyDescent="0.25">
      <c r="A483" s="34" t="s">
        <v>1188</v>
      </c>
      <c r="B483" s="48" t="s">
        <v>1189</v>
      </c>
      <c r="C483" s="36"/>
      <c r="D483" s="36"/>
      <c r="E483" s="37">
        <v>1</v>
      </c>
      <c r="F483" s="38"/>
      <c r="G483" s="52"/>
      <c r="H483" s="53">
        <f t="shared" si="44"/>
        <v>0</v>
      </c>
      <c r="I483" s="53">
        <f t="shared" si="45"/>
        <v>0</v>
      </c>
    </row>
    <row r="484" spans="1:9" s="54" customFormat="1" ht="28.5" customHeight="1" x14ac:dyDescent="0.25">
      <c r="A484" s="34" t="s">
        <v>1190</v>
      </c>
      <c r="B484" s="48" t="s">
        <v>1191</v>
      </c>
      <c r="C484" s="36"/>
      <c r="D484" s="36"/>
      <c r="E484" s="37">
        <v>1</v>
      </c>
      <c r="F484" s="38"/>
      <c r="G484" s="52"/>
      <c r="H484" s="53">
        <f t="shared" si="44"/>
        <v>0</v>
      </c>
      <c r="I484" s="53">
        <f t="shared" si="45"/>
        <v>0</v>
      </c>
    </row>
    <row r="485" spans="1:9" s="54" customFormat="1" ht="28.5" customHeight="1" x14ac:dyDescent="0.25">
      <c r="A485" s="34" t="s">
        <v>1192</v>
      </c>
      <c r="B485" s="48" t="s">
        <v>1193</v>
      </c>
      <c r="C485" s="36"/>
      <c r="D485" s="36"/>
      <c r="E485" s="37">
        <v>1</v>
      </c>
      <c r="F485" s="38"/>
      <c r="G485" s="52"/>
      <c r="H485" s="53">
        <f t="shared" si="44"/>
        <v>0</v>
      </c>
      <c r="I485" s="53">
        <f t="shared" si="45"/>
        <v>0</v>
      </c>
    </row>
    <row r="486" spans="1:9" s="54" customFormat="1" ht="28.5" customHeight="1" x14ac:dyDescent="0.25">
      <c r="A486" s="34" t="s">
        <v>1194</v>
      </c>
      <c r="B486" s="48" t="s">
        <v>1195</v>
      </c>
      <c r="C486" s="36"/>
      <c r="D486" s="36"/>
      <c r="E486" s="37">
        <v>1</v>
      </c>
      <c r="F486" s="38"/>
      <c r="G486" s="52"/>
      <c r="H486" s="53">
        <f t="shared" si="44"/>
        <v>0</v>
      </c>
      <c r="I486" s="53">
        <f t="shared" si="45"/>
        <v>0</v>
      </c>
    </row>
    <row r="487" spans="1:9" s="54" customFormat="1" ht="28.5" customHeight="1" x14ac:dyDescent="0.25">
      <c r="A487" s="34" t="s">
        <v>1196</v>
      </c>
      <c r="B487" s="48" t="s">
        <v>1197</v>
      </c>
      <c r="C487" s="36"/>
      <c r="D487" s="36"/>
      <c r="E487" s="37">
        <v>1</v>
      </c>
      <c r="F487" s="38"/>
      <c r="G487" s="52"/>
      <c r="H487" s="53">
        <f t="shared" si="44"/>
        <v>0</v>
      </c>
      <c r="I487" s="53">
        <f t="shared" si="45"/>
        <v>0</v>
      </c>
    </row>
    <row r="488" spans="1:9" s="54" customFormat="1" ht="28.5" customHeight="1" x14ac:dyDescent="0.25">
      <c r="A488" s="34" t="s">
        <v>1198</v>
      </c>
      <c r="B488" s="48" t="s">
        <v>1199</v>
      </c>
      <c r="C488" s="36"/>
      <c r="D488" s="36"/>
      <c r="E488" s="37">
        <v>1</v>
      </c>
      <c r="F488" s="38"/>
      <c r="G488" s="52"/>
      <c r="H488" s="53">
        <f t="shared" si="44"/>
        <v>0</v>
      </c>
      <c r="I488" s="53">
        <f t="shared" si="45"/>
        <v>0</v>
      </c>
    </row>
    <row r="489" spans="1:9" s="54" customFormat="1" ht="28.5" customHeight="1" x14ac:dyDescent="0.25">
      <c r="A489" s="34" t="s">
        <v>1200</v>
      </c>
      <c r="B489" s="48" t="s">
        <v>1201</v>
      </c>
      <c r="C489" s="36"/>
      <c r="D489" s="36"/>
      <c r="E489" s="37">
        <v>1</v>
      </c>
      <c r="F489" s="38"/>
      <c r="G489" s="52"/>
      <c r="H489" s="53">
        <f t="shared" si="44"/>
        <v>0</v>
      </c>
      <c r="I489" s="53">
        <f t="shared" si="45"/>
        <v>0</v>
      </c>
    </row>
    <row r="490" spans="1:9" s="54" customFormat="1" ht="28.5" customHeight="1" x14ac:dyDescent="0.25">
      <c r="A490" s="34" t="s">
        <v>1202</v>
      </c>
      <c r="B490" s="48" t="s">
        <v>1203</v>
      </c>
      <c r="C490" s="36"/>
      <c r="D490" s="36"/>
      <c r="E490" s="37">
        <v>1</v>
      </c>
      <c r="F490" s="38"/>
      <c r="G490" s="52"/>
      <c r="H490" s="53">
        <f t="shared" si="44"/>
        <v>0</v>
      </c>
      <c r="I490" s="53">
        <f t="shared" si="45"/>
        <v>0</v>
      </c>
    </row>
    <row r="491" spans="1:9" s="54" customFormat="1" ht="28.5" customHeight="1" x14ac:dyDescent="0.25">
      <c r="A491" s="34" t="s">
        <v>1204</v>
      </c>
      <c r="B491" s="48" t="s">
        <v>1205</v>
      </c>
      <c r="C491" s="36"/>
      <c r="D491" s="36"/>
      <c r="E491" s="37">
        <v>1</v>
      </c>
      <c r="F491" s="38"/>
      <c r="G491" s="52"/>
      <c r="H491" s="53">
        <f t="shared" si="44"/>
        <v>0</v>
      </c>
      <c r="I491" s="53">
        <f t="shared" si="45"/>
        <v>0</v>
      </c>
    </row>
    <row r="492" spans="1:9" s="54" customFormat="1" ht="28.5" customHeight="1" x14ac:dyDescent="0.25">
      <c r="A492" s="34" t="s">
        <v>1206</v>
      </c>
      <c r="B492" s="48" t="s">
        <v>1207</v>
      </c>
      <c r="C492" s="36"/>
      <c r="D492" s="36"/>
      <c r="E492" s="37">
        <v>1</v>
      </c>
      <c r="F492" s="38"/>
      <c r="G492" s="52"/>
      <c r="H492" s="53">
        <f t="shared" si="44"/>
        <v>0</v>
      </c>
      <c r="I492" s="53">
        <f t="shared" si="45"/>
        <v>0</v>
      </c>
    </row>
    <row r="493" spans="1:9" s="54" customFormat="1" ht="28.5" customHeight="1" x14ac:dyDescent="0.25">
      <c r="A493" s="34" t="s">
        <v>1208</v>
      </c>
      <c r="B493" s="48" t="s">
        <v>1209</v>
      </c>
      <c r="C493" s="36"/>
      <c r="D493" s="36"/>
      <c r="E493" s="37">
        <v>1</v>
      </c>
      <c r="F493" s="38"/>
      <c r="G493" s="52"/>
      <c r="H493" s="53">
        <f t="shared" si="44"/>
        <v>0</v>
      </c>
      <c r="I493" s="53">
        <f t="shared" si="45"/>
        <v>0</v>
      </c>
    </row>
    <row r="494" spans="1:9" s="54" customFormat="1" ht="28.5" customHeight="1" x14ac:dyDescent="0.25">
      <c r="A494" s="34" t="s">
        <v>1210</v>
      </c>
      <c r="B494" s="48" t="s">
        <v>1211</v>
      </c>
      <c r="C494" s="36"/>
      <c r="D494" s="36"/>
      <c r="E494" s="37">
        <v>1</v>
      </c>
      <c r="F494" s="38"/>
      <c r="G494" s="52"/>
      <c r="H494" s="53">
        <f t="shared" si="44"/>
        <v>0</v>
      </c>
      <c r="I494" s="53">
        <f t="shared" si="45"/>
        <v>0</v>
      </c>
    </row>
    <row r="495" spans="1:9" s="54" customFormat="1" ht="28.5" customHeight="1" x14ac:dyDescent="0.25">
      <c r="A495" s="34" t="s">
        <v>1212</v>
      </c>
      <c r="B495" s="48" t="s">
        <v>1213</v>
      </c>
      <c r="C495" s="36"/>
      <c r="D495" s="36"/>
      <c r="E495" s="37">
        <v>1</v>
      </c>
      <c r="F495" s="38"/>
      <c r="G495" s="52"/>
      <c r="H495" s="53">
        <f t="shared" si="44"/>
        <v>0</v>
      </c>
      <c r="I495" s="53">
        <f t="shared" si="45"/>
        <v>0</v>
      </c>
    </row>
    <row r="496" spans="1:9" s="54" customFormat="1" ht="28.5" customHeight="1" x14ac:dyDescent="0.25">
      <c r="A496" s="34" t="s">
        <v>1214</v>
      </c>
      <c r="B496" s="48" t="s">
        <v>332</v>
      </c>
      <c r="C496" s="36"/>
      <c r="D496" s="36"/>
      <c r="E496" s="37">
        <v>1</v>
      </c>
      <c r="F496" s="38"/>
      <c r="G496" s="52"/>
      <c r="H496" s="53">
        <f t="shared" si="44"/>
        <v>0</v>
      </c>
      <c r="I496" s="53">
        <f t="shared" si="45"/>
        <v>0</v>
      </c>
    </row>
    <row r="497" spans="1:9" s="54" customFormat="1" ht="28.5" customHeight="1" x14ac:dyDescent="0.25">
      <c r="A497" s="34" t="s">
        <v>1215</v>
      </c>
      <c r="B497" s="48" t="s">
        <v>1216</v>
      </c>
      <c r="C497" s="36"/>
      <c r="D497" s="36"/>
      <c r="E497" s="37">
        <v>1</v>
      </c>
      <c r="F497" s="38"/>
      <c r="G497" s="52"/>
      <c r="H497" s="53">
        <f t="shared" si="44"/>
        <v>0</v>
      </c>
      <c r="I497" s="53">
        <f t="shared" si="45"/>
        <v>0</v>
      </c>
    </row>
    <row r="498" spans="1:9" s="54" customFormat="1" ht="28.5" customHeight="1" x14ac:dyDescent="0.25">
      <c r="A498" s="34" t="s">
        <v>1217</v>
      </c>
      <c r="B498" s="48" t="s">
        <v>1218</v>
      </c>
      <c r="C498" s="36"/>
      <c r="D498" s="36"/>
      <c r="E498" s="37">
        <v>1</v>
      </c>
      <c r="F498" s="38"/>
      <c r="G498" s="52"/>
      <c r="H498" s="53">
        <f t="shared" si="44"/>
        <v>0</v>
      </c>
      <c r="I498" s="53">
        <f t="shared" si="45"/>
        <v>0</v>
      </c>
    </row>
    <row r="499" spans="1:9" s="54" customFormat="1" ht="28.5" customHeight="1" x14ac:dyDescent="0.25">
      <c r="A499" s="34" t="s">
        <v>1219</v>
      </c>
      <c r="B499" s="48" t="s">
        <v>1220</v>
      </c>
      <c r="C499" s="36"/>
      <c r="D499" s="36"/>
      <c r="E499" s="37">
        <v>1</v>
      </c>
      <c r="F499" s="38"/>
      <c r="G499" s="52"/>
      <c r="H499" s="53">
        <f t="shared" si="44"/>
        <v>0</v>
      </c>
      <c r="I499" s="53">
        <f t="shared" si="45"/>
        <v>0</v>
      </c>
    </row>
    <row r="500" spans="1:9" s="55" customFormat="1" ht="15" customHeight="1" x14ac:dyDescent="0.25">
      <c r="A500" s="83" t="s">
        <v>1600</v>
      </c>
      <c r="B500" s="84"/>
      <c r="C500" s="84"/>
      <c r="D500" s="84"/>
      <c r="E500" s="84"/>
      <c r="F500" s="84"/>
      <c r="G500" s="84">
        <f>SUM(G130:G499)</f>
        <v>0</v>
      </c>
      <c r="H500" s="85">
        <f>SUM(H130:H499)</f>
        <v>0</v>
      </c>
      <c r="I500" s="56">
        <f>SUM(I130:I499)</f>
        <v>0</v>
      </c>
    </row>
    <row r="501" spans="1:9" s="55" customFormat="1" ht="15" customHeight="1" x14ac:dyDescent="0.25">
      <c r="A501" s="83" t="s">
        <v>556</v>
      </c>
      <c r="B501" s="84"/>
      <c r="C501" s="84"/>
      <c r="D501" s="84"/>
      <c r="E501" s="84"/>
      <c r="F501" s="84"/>
      <c r="G501" s="84"/>
      <c r="H501" s="85"/>
      <c r="I501" s="56">
        <f>+I26+I37+I44+I50+I55+I59+I70+I79+I83+I102+I109+I127+I500</f>
        <v>0</v>
      </c>
    </row>
    <row r="503" spans="1:9" s="25" customFormat="1" x14ac:dyDescent="0.2">
      <c r="A503" s="3"/>
      <c r="B503" s="4"/>
      <c r="C503" s="4"/>
      <c r="D503" s="4"/>
      <c r="E503" s="4"/>
      <c r="F503" s="4"/>
      <c r="G503" s="4"/>
    </row>
    <row r="504" spans="1:9" s="25" customFormat="1" x14ac:dyDescent="0.2">
      <c r="A504" s="3"/>
      <c r="B504" s="4"/>
      <c r="C504" s="4"/>
      <c r="D504" s="4"/>
      <c r="E504" s="4"/>
      <c r="F504" s="4"/>
      <c r="G504" s="4"/>
    </row>
    <row r="505" spans="1:9" x14ac:dyDescent="0.2">
      <c r="F505" s="22"/>
    </row>
    <row r="506" spans="1:9" x14ac:dyDescent="0.2">
      <c r="C506" s="49"/>
      <c r="D506" s="49"/>
      <c r="E506" s="49"/>
      <c r="F506" s="49"/>
    </row>
    <row r="507" spans="1:9" ht="15" x14ac:dyDescent="0.25">
      <c r="C507" s="86" t="s">
        <v>550</v>
      </c>
      <c r="D507" s="86"/>
      <c r="E507" s="86"/>
      <c r="F507" s="86"/>
    </row>
  </sheetData>
  <sortState ref="A5:D568">
    <sortCondition ref="B100:B114"/>
  </sortState>
  <mergeCells count="85">
    <mergeCell ref="A3:I3"/>
    <mergeCell ref="A6:I6"/>
    <mergeCell ref="A83:H83"/>
    <mergeCell ref="E84:E85"/>
    <mergeCell ref="F84:F85"/>
    <mergeCell ref="A26:H26"/>
    <mergeCell ref="E15:E16"/>
    <mergeCell ref="F15:F16"/>
    <mergeCell ref="G15:G16"/>
    <mergeCell ref="H15:H16"/>
    <mergeCell ref="A37:H37"/>
    <mergeCell ref="E38:E39"/>
    <mergeCell ref="F38:F39"/>
    <mergeCell ref="G38:G39"/>
    <mergeCell ref="A70:H70"/>
    <mergeCell ref="E71:E72"/>
    <mergeCell ref="H38:H39"/>
    <mergeCell ref="I38:I39"/>
    <mergeCell ref="A44:H44"/>
    <mergeCell ref="E45:E46"/>
    <mergeCell ref="F45:F46"/>
    <mergeCell ref="G45:G46"/>
    <mergeCell ref="H45:H46"/>
    <mergeCell ref="I45:I46"/>
    <mergeCell ref="A4:I4"/>
    <mergeCell ref="E27:E28"/>
    <mergeCell ref="F27:F28"/>
    <mergeCell ref="G27:G28"/>
    <mergeCell ref="H27:H28"/>
    <mergeCell ref="I27:I28"/>
    <mergeCell ref="I15:I16"/>
    <mergeCell ref="A5:I5"/>
    <mergeCell ref="A50:H50"/>
    <mergeCell ref="A55:H55"/>
    <mergeCell ref="E51:E52"/>
    <mergeCell ref="F51:F52"/>
    <mergeCell ref="G51:G52"/>
    <mergeCell ref="H51:H52"/>
    <mergeCell ref="A59:H59"/>
    <mergeCell ref="I51:I52"/>
    <mergeCell ref="E56:E57"/>
    <mergeCell ref="F56:F57"/>
    <mergeCell ref="G56:G57"/>
    <mergeCell ref="H56:H57"/>
    <mergeCell ref="I56:I57"/>
    <mergeCell ref="I60:I61"/>
    <mergeCell ref="E60:E61"/>
    <mergeCell ref="F60:F61"/>
    <mergeCell ref="G60:G61"/>
    <mergeCell ref="H60:H61"/>
    <mergeCell ref="I71:I72"/>
    <mergeCell ref="A79:H79"/>
    <mergeCell ref="E80:E81"/>
    <mergeCell ref="F80:F81"/>
    <mergeCell ref="G80:G81"/>
    <mergeCell ref="H80:H81"/>
    <mergeCell ref="I80:I81"/>
    <mergeCell ref="F71:F72"/>
    <mergeCell ref="G71:G72"/>
    <mergeCell ref="H71:H72"/>
    <mergeCell ref="G84:G85"/>
    <mergeCell ref="H84:H85"/>
    <mergeCell ref="I84:I85"/>
    <mergeCell ref="A102:H102"/>
    <mergeCell ref="E103:E104"/>
    <mergeCell ref="F103:F104"/>
    <mergeCell ref="G103:G104"/>
    <mergeCell ref="H103:H104"/>
    <mergeCell ref="I103:I104"/>
    <mergeCell ref="A500:H500"/>
    <mergeCell ref="A501:H501"/>
    <mergeCell ref="C507:F507"/>
    <mergeCell ref="B14:I14"/>
    <mergeCell ref="I110:I111"/>
    <mergeCell ref="A127:H127"/>
    <mergeCell ref="E128:E129"/>
    <mergeCell ref="F128:F129"/>
    <mergeCell ref="G128:G129"/>
    <mergeCell ref="H128:H129"/>
    <mergeCell ref="I128:I129"/>
    <mergeCell ref="A109:H109"/>
    <mergeCell ref="E110:E111"/>
    <mergeCell ref="F110:F111"/>
    <mergeCell ref="G110:G111"/>
    <mergeCell ref="H110:H111"/>
  </mergeCells>
  <phoneticPr fontId="6" type="noConversion"/>
  <pageMargins left="0.70866141732283472" right="0.70866141732283472" top="0.74803149606299213" bottom="0.74803149606299213" header="0.31496062992125984" footer="0.31496062992125984"/>
  <pageSetup scale="60" fitToHeight="0" orientation="landscape" r:id="rId1"/>
  <headerFooter>
    <oddFooter>&amp;C&amp;P de &amp;N</oddFooter>
  </headerFooter>
  <rowBreaks count="1" manualBreakCount="1">
    <brk id="10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6"/>
  <sheetViews>
    <sheetView topLeftCell="A340" zoomScale="87" zoomScaleNormal="87" zoomScaleSheetLayoutView="160" workbookViewId="0">
      <selection activeCell="G352" sqref="G352"/>
    </sheetView>
  </sheetViews>
  <sheetFormatPr baseColWidth="10" defaultColWidth="11.42578125" defaultRowHeight="12.75" x14ac:dyDescent="0.2"/>
  <cols>
    <col min="1" max="1" width="13" style="3" customWidth="1"/>
    <col min="2" max="2" width="70.28515625" style="4" customWidth="1"/>
    <col min="3" max="3" width="19.7109375" style="4" customWidth="1"/>
    <col min="4" max="4" width="17.42578125" style="4" customWidth="1"/>
    <col min="5" max="5" width="15.5703125" style="4" customWidth="1"/>
    <col min="6" max="6" width="17" style="4" customWidth="1"/>
    <col min="7" max="7" width="15" style="4" customWidth="1"/>
    <col min="8" max="8" width="15.28515625" style="25" customWidth="1"/>
    <col min="9" max="9" width="20" style="25" customWidth="1"/>
    <col min="10" max="10" width="11.42578125" style="25"/>
    <col min="11" max="11" width="54.42578125" style="25" customWidth="1"/>
    <col min="12" max="16384" width="11.42578125" style="25"/>
  </cols>
  <sheetData>
    <row r="1" spans="1:9" s="2" customFormat="1" x14ac:dyDescent="0.2">
      <c r="A1" s="21"/>
      <c r="B1" s="5"/>
      <c r="C1" s="5"/>
      <c r="D1" s="5"/>
      <c r="E1" s="5"/>
      <c r="F1" s="5"/>
      <c r="G1" s="5"/>
    </row>
    <row r="2" spans="1:9" s="2" customFormat="1" x14ac:dyDescent="0.2"/>
    <row r="3" spans="1:9" s="2" customFormat="1" ht="12.75" customHeight="1" x14ac:dyDescent="0.2">
      <c r="A3" s="79" t="s">
        <v>549</v>
      </c>
      <c r="B3" s="79"/>
      <c r="C3" s="79"/>
      <c r="D3" s="79"/>
      <c r="E3" s="79"/>
      <c r="F3" s="79"/>
      <c r="G3" s="79"/>
      <c r="H3" s="79"/>
      <c r="I3" s="79"/>
    </row>
    <row r="4" spans="1:9" s="2" customFormat="1" ht="15" customHeight="1" x14ac:dyDescent="0.2">
      <c r="A4" s="79" t="s">
        <v>659</v>
      </c>
      <c r="B4" s="79"/>
      <c r="C4" s="79"/>
      <c r="D4" s="79"/>
      <c r="E4" s="79"/>
      <c r="F4" s="79"/>
      <c r="G4" s="79"/>
      <c r="H4" s="79"/>
      <c r="I4" s="79"/>
    </row>
    <row r="5" spans="1:9" s="2" customFormat="1" ht="15.75" x14ac:dyDescent="0.2">
      <c r="A5" s="79" t="s">
        <v>553</v>
      </c>
      <c r="B5" s="79"/>
      <c r="C5" s="79"/>
      <c r="D5" s="79"/>
      <c r="E5" s="79"/>
      <c r="F5" s="79"/>
      <c r="G5" s="79"/>
      <c r="H5" s="79"/>
      <c r="I5" s="79"/>
    </row>
    <row r="6" spans="1:9" s="2" customFormat="1" ht="15" customHeight="1" x14ac:dyDescent="0.2">
      <c r="A6" s="79" t="s">
        <v>650</v>
      </c>
      <c r="B6" s="79"/>
      <c r="C6" s="79"/>
      <c r="D6" s="79"/>
      <c r="E6" s="79"/>
      <c r="F6" s="79"/>
      <c r="G6" s="79"/>
      <c r="H6" s="79"/>
      <c r="I6" s="79"/>
    </row>
    <row r="7" spans="1:9" s="15" customFormat="1" ht="14.25" x14ac:dyDescent="0.2">
      <c r="B7" s="16"/>
      <c r="C7" s="16"/>
      <c r="D7" s="16"/>
      <c r="F7" s="14" t="s">
        <v>548</v>
      </c>
      <c r="G7" s="17"/>
      <c r="H7" s="17"/>
    </row>
    <row r="8" spans="1:9" s="15" customFormat="1" ht="15" x14ac:dyDescent="0.25">
      <c r="A8" s="23" t="s">
        <v>543</v>
      </c>
      <c r="B8" s="16"/>
      <c r="C8" s="16"/>
      <c r="D8" s="16"/>
      <c r="E8" s="18"/>
      <c r="F8" s="18"/>
      <c r="G8" s="18"/>
    </row>
    <row r="9" spans="1:9" s="15" customFormat="1" ht="14.25" x14ac:dyDescent="0.2">
      <c r="A9" s="13" t="s">
        <v>544</v>
      </c>
      <c r="B9" s="19"/>
      <c r="C9" s="16"/>
      <c r="D9" s="16"/>
      <c r="E9" s="18"/>
      <c r="F9" s="18"/>
      <c r="G9" s="18"/>
    </row>
    <row r="10" spans="1:9" s="15" customFormat="1" ht="14.25" x14ac:dyDescent="0.2">
      <c r="A10" s="13" t="s">
        <v>545</v>
      </c>
      <c r="B10" s="20"/>
      <c r="C10" s="16"/>
      <c r="D10" s="16"/>
      <c r="E10" s="18"/>
      <c r="F10" s="18"/>
      <c r="G10" s="18"/>
    </row>
    <row r="11" spans="1:9" s="15" customFormat="1" ht="14.25" x14ac:dyDescent="0.2">
      <c r="A11" s="13" t="s">
        <v>546</v>
      </c>
      <c r="B11" s="20"/>
      <c r="C11" s="16"/>
      <c r="D11" s="16"/>
      <c r="E11" s="18"/>
      <c r="F11" s="18"/>
      <c r="G11" s="18"/>
    </row>
    <row r="12" spans="1:9" s="15" customFormat="1" ht="28.5" x14ac:dyDescent="0.2">
      <c r="A12" s="24" t="s">
        <v>547</v>
      </c>
      <c r="B12" s="20"/>
      <c r="C12" s="16"/>
      <c r="D12" s="16"/>
      <c r="E12" s="18"/>
      <c r="F12" s="18"/>
      <c r="G12" s="18"/>
    </row>
    <row r="13" spans="1:9" s="18" customFormat="1" ht="14.25" x14ac:dyDescent="0.2">
      <c r="A13" s="16"/>
    </row>
    <row r="14" spans="1:9" s="50" customFormat="1" ht="15.75" x14ac:dyDescent="0.25">
      <c r="A14" s="57" t="s">
        <v>557</v>
      </c>
      <c r="B14" s="87" t="s">
        <v>1222</v>
      </c>
      <c r="C14" s="88"/>
      <c r="D14" s="88"/>
      <c r="E14" s="88"/>
      <c r="F14" s="88"/>
      <c r="G14" s="88"/>
      <c r="H14" s="88"/>
      <c r="I14" s="89"/>
    </row>
    <row r="15" spans="1:9" s="51" customFormat="1" ht="30" customHeight="1" x14ac:dyDescent="0.25">
      <c r="A15" s="58" t="s">
        <v>1591</v>
      </c>
      <c r="B15" s="59" t="s">
        <v>542</v>
      </c>
      <c r="C15" s="58" t="s">
        <v>554</v>
      </c>
      <c r="D15" s="58" t="s">
        <v>555</v>
      </c>
      <c r="E15" s="90" t="s">
        <v>660</v>
      </c>
      <c r="F15" s="90" t="s">
        <v>641</v>
      </c>
      <c r="G15" s="90" t="s">
        <v>644</v>
      </c>
      <c r="H15" s="90" t="s">
        <v>642</v>
      </c>
      <c r="I15" s="90" t="s">
        <v>643</v>
      </c>
    </row>
    <row r="16" spans="1:9" s="51" customFormat="1" ht="15" x14ac:dyDescent="0.25">
      <c r="A16" s="60" t="s">
        <v>639</v>
      </c>
      <c r="B16" s="60" t="s">
        <v>640</v>
      </c>
      <c r="C16" s="61">
        <v>527894.32000000007</v>
      </c>
      <c r="D16" s="62">
        <v>1319735.8</v>
      </c>
      <c r="E16" s="91"/>
      <c r="F16" s="91"/>
      <c r="G16" s="91"/>
      <c r="H16" s="91"/>
      <c r="I16" s="91"/>
    </row>
    <row r="17" spans="1:9" s="54" customFormat="1" ht="28.5" customHeight="1" x14ac:dyDescent="0.25">
      <c r="A17" s="34" t="s">
        <v>1081</v>
      </c>
      <c r="B17" s="48" t="s">
        <v>236</v>
      </c>
      <c r="C17" s="36"/>
      <c r="D17" s="36"/>
      <c r="E17" s="37">
        <v>2</v>
      </c>
      <c r="F17" s="38"/>
      <c r="G17" s="52"/>
      <c r="H17" s="53">
        <f t="shared" ref="H17:H80" si="0">+F17+G17</f>
        <v>0</v>
      </c>
      <c r="I17" s="53">
        <f t="shared" ref="I17:I80" si="1">+E17*F17</f>
        <v>0</v>
      </c>
    </row>
    <row r="18" spans="1:9" s="54" customFormat="1" ht="28.5" customHeight="1" x14ac:dyDescent="0.25">
      <c r="A18" s="34" t="s">
        <v>833</v>
      </c>
      <c r="B18" s="48" t="s">
        <v>334</v>
      </c>
      <c r="C18" s="36"/>
      <c r="D18" s="36"/>
      <c r="E18" s="37">
        <v>7</v>
      </c>
      <c r="F18" s="38"/>
      <c r="G18" s="52"/>
      <c r="H18" s="53">
        <f t="shared" si="0"/>
        <v>0</v>
      </c>
      <c r="I18" s="53">
        <f t="shared" si="1"/>
        <v>0</v>
      </c>
    </row>
    <row r="19" spans="1:9" s="54" customFormat="1" ht="28.5" customHeight="1" x14ac:dyDescent="0.25">
      <c r="A19" s="34" t="s">
        <v>885</v>
      </c>
      <c r="B19" s="48" t="s">
        <v>144</v>
      </c>
      <c r="C19" s="36"/>
      <c r="D19" s="36"/>
      <c r="E19" s="37">
        <v>3</v>
      </c>
      <c r="F19" s="38"/>
      <c r="G19" s="52"/>
      <c r="H19" s="53">
        <f t="shared" si="0"/>
        <v>0</v>
      </c>
      <c r="I19" s="53">
        <f t="shared" si="1"/>
        <v>0</v>
      </c>
    </row>
    <row r="20" spans="1:9" s="54" customFormat="1" ht="28.5" customHeight="1" x14ac:dyDescent="0.25">
      <c r="A20" s="34" t="s">
        <v>845</v>
      </c>
      <c r="B20" s="48" t="s">
        <v>335</v>
      </c>
      <c r="C20" s="36"/>
      <c r="D20" s="36"/>
      <c r="E20" s="37">
        <v>13</v>
      </c>
      <c r="F20" s="38"/>
      <c r="G20" s="52"/>
      <c r="H20" s="53">
        <f t="shared" si="0"/>
        <v>0</v>
      </c>
      <c r="I20" s="53">
        <f t="shared" si="1"/>
        <v>0</v>
      </c>
    </row>
    <row r="21" spans="1:9" s="54" customFormat="1" ht="28.5" customHeight="1" x14ac:dyDescent="0.25">
      <c r="A21" s="34" t="s">
        <v>1553</v>
      </c>
      <c r="B21" s="48" t="s">
        <v>1554</v>
      </c>
      <c r="C21" s="36"/>
      <c r="D21" s="36"/>
      <c r="E21" s="37">
        <v>5</v>
      </c>
      <c r="F21" s="38"/>
      <c r="G21" s="52"/>
      <c r="H21" s="53">
        <f t="shared" si="0"/>
        <v>0</v>
      </c>
      <c r="I21" s="53">
        <f t="shared" si="1"/>
        <v>0</v>
      </c>
    </row>
    <row r="22" spans="1:9" s="54" customFormat="1" ht="28.5" customHeight="1" x14ac:dyDescent="0.25">
      <c r="A22" s="34" t="s">
        <v>881</v>
      </c>
      <c r="B22" s="48" t="s">
        <v>140</v>
      </c>
      <c r="C22" s="36"/>
      <c r="D22" s="36"/>
      <c r="E22" s="37">
        <v>5</v>
      </c>
      <c r="F22" s="38"/>
      <c r="G22" s="52"/>
      <c r="H22" s="53">
        <f t="shared" si="0"/>
        <v>0</v>
      </c>
      <c r="I22" s="53">
        <f t="shared" si="1"/>
        <v>0</v>
      </c>
    </row>
    <row r="23" spans="1:9" s="54" customFormat="1" ht="28.5" customHeight="1" x14ac:dyDescent="0.25">
      <c r="A23" s="34" t="s">
        <v>889</v>
      </c>
      <c r="B23" s="48" t="s">
        <v>145</v>
      </c>
      <c r="C23" s="36"/>
      <c r="D23" s="36"/>
      <c r="E23" s="37">
        <v>3</v>
      </c>
      <c r="F23" s="38"/>
      <c r="G23" s="52"/>
      <c r="H23" s="53">
        <f t="shared" si="0"/>
        <v>0</v>
      </c>
      <c r="I23" s="53">
        <f t="shared" si="1"/>
        <v>0</v>
      </c>
    </row>
    <row r="24" spans="1:9" s="54" customFormat="1" ht="28.5" customHeight="1" x14ac:dyDescent="0.25">
      <c r="A24" s="34" t="s">
        <v>895</v>
      </c>
      <c r="B24" s="48" t="s">
        <v>343</v>
      </c>
      <c r="C24" s="36"/>
      <c r="D24" s="36"/>
      <c r="E24" s="37">
        <v>6</v>
      </c>
      <c r="F24" s="38"/>
      <c r="G24" s="52"/>
      <c r="H24" s="53">
        <f t="shared" si="0"/>
        <v>0</v>
      </c>
      <c r="I24" s="53">
        <f t="shared" si="1"/>
        <v>0</v>
      </c>
    </row>
    <row r="25" spans="1:9" s="54" customFormat="1" ht="28.5" customHeight="1" x14ac:dyDescent="0.25">
      <c r="A25" s="34" t="s">
        <v>920</v>
      </c>
      <c r="B25" s="48" t="s">
        <v>160</v>
      </c>
      <c r="C25" s="36"/>
      <c r="D25" s="36"/>
      <c r="E25" s="37">
        <v>3</v>
      </c>
      <c r="F25" s="38"/>
      <c r="G25" s="52"/>
      <c r="H25" s="53">
        <f t="shared" si="0"/>
        <v>0</v>
      </c>
      <c r="I25" s="53">
        <f t="shared" si="1"/>
        <v>0</v>
      </c>
    </row>
    <row r="26" spans="1:9" s="54" customFormat="1" ht="28.5" customHeight="1" x14ac:dyDescent="0.25">
      <c r="A26" s="34" t="s">
        <v>1037</v>
      </c>
      <c r="B26" s="48" t="s">
        <v>20</v>
      </c>
      <c r="C26" s="36"/>
      <c r="D26" s="36"/>
      <c r="E26" s="37">
        <v>7</v>
      </c>
      <c r="F26" s="38"/>
      <c r="G26" s="52"/>
      <c r="H26" s="53">
        <f t="shared" si="0"/>
        <v>0</v>
      </c>
      <c r="I26" s="53">
        <f t="shared" si="1"/>
        <v>0</v>
      </c>
    </row>
    <row r="27" spans="1:9" s="54" customFormat="1" ht="28.5" customHeight="1" x14ac:dyDescent="0.25">
      <c r="A27" s="34" t="s">
        <v>1057</v>
      </c>
      <c r="B27" s="48" t="s">
        <v>228</v>
      </c>
      <c r="C27" s="36"/>
      <c r="D27" s="36"/>
      <c r="E27" s="37">
        <v>12</v>
      </c>
      <c r="F27" s="38"/>
      <c r="G27" s="52"/>
      <c r="H27" s="53">
        <f t="shared" si="0"/>
        <v>0</v>
      </c>
      <c r="I27" s="53">
        <f t="shared" si="1"/>
        <v>0</v>
      </c>
    </row>
    <row r="28" spans="1:9" s="54" customFormat="1" ht="28.5" customHeight="1" x14ac:dyDescent="0.25">
      <c r="A28" s="34" t="s">
        <v>1079</v>
      </c>
      <c r="B28" s="48" t="s">
        <v>234</v>
      </c>
      <c r="C28" s="36"/>
      <c r="D28" s="36"/>
      <c r="E28" s="37">
        <v>7</v>
      </c>
      <c r="F28" s="38"/>
      <c r="G28" s="52"/>
      <c r="H28" s="53">
        <f t="shared" si="0"/>
        <v>0</v>
      </c>
      <c r="I28" s="53">
        <f t="shared" si="1"/>
        <v>0</v>
      </c>
    </row>
    <row r="29" spans="1:9" s="54" customFormat="1" ht="28.5" customHeight="1" x14ac:dyDescent="0.25">
      <c r="A29" s="34" t="s">
        <v>760</v>
      </c>
      <c r="B29" s="48" t="s">
        <v>314</v>
      </c>
      <c r="C29" s="36"/>
      <c r="D29" s="36"/>
      <c r="E29" s="37">
        <v>6</v>
      </c>
      <c r="F29" s="38"/>
      <c r="G29" s="52"/>
      <c r="H29" s="53">
        <f t="shared" si="0"/>
        <v>0</v>
      </c>
      <c r="I29" s="53">
        <f t="shared" si="1"/>
        <v>0</v>
      </c>
    </row>
    <row r="30" spans="1:9" s="54" customFormat="1" ht="28.5" customHeight="1" x14ac:dyDescent="0.25">
      <c r="A30" s="34" t="s">
        <v>1022</v>
      </c>
      <c r="B30" s="48" t="s">
        <v>198</v>
      </c>
      <c r="C30" s="36"/>
      <c r="D30" s="36"/>
      <c r="E30" s="37">
        <v>3</v>
      </c>
      <c r="F30" s="38"/>
      <c r="G30" s="52"/>
      <c r="H30" s="53">
        <f t="shared" si="0"/>
        <v>0</v>
      </c>
      <c r="I30" s="53">
        <f t="shared" si="1"/>
        <v>0</v>
      </c>
    </row>
    <row r="31" spans="1:9" s="54" customFormat="1" ht="28.5" customHeight="1" x14ac:dyDescent="0.25">
      <c r="A31" s="34" t="s">
        <v>1055</v>
      </c>
      <c r="B31" s="48" t="s">
        <v>227</v>
      </c>
      <c r="C31" s="36"/>
      <c r="D31" s="36"/>
      <c r="E31" s="37">
        <v>52</v>
      </c>
      <c r="F31" s="38"/>
      <c r="G31" s="52"/>
      <c r="H31" s="53">
        <f t="shared" si="0"/>
        <v>0</v>
      </c>
      <c r="I31" s="53">
        <f t="shared" si="1"/>
        <v>0</v>
      </c>
    </row>
    <row r="32" spans="1:9" s="54" customFormat="1" ht="28.5" customHeight="1" x14ac:dyDescent="0.25">
      <c r="A32" s="34" t="s">
        <v>812</v>
      </c>
      <c r="B32" s="48" t="s">
        <v>75</v>
      </c>
      <c r="C32" s="36"/>
      <c r="D32" s="36"/>
      <c r="E32" s="37">
        <v>3</v>
      </c>
      <c r="F32" s="38"/>
      <c r="G32" s="52"/>
      <c r="H32" s="53">
        <f t="shared" si="0"/>
        <v>0</v>
      </c>
      <c r="I32" s="53">
        <f t="shared" si="1"/>
        <v>0</v>
      </c>
    </row>
    <row r="33" spans="1:9" s="54" customFormat="1" ht="28.5" customHeight="1" x14ac:dyDescent="0.25">
      <c r="A33" s="34" t="s">
        <v>830</v>
      </c>
      <c r="B33" s="48" t="s">
        <v>122</v>
      </c>
      <c r="C33" s="36"/>
      <c r="D33" s="36"/>
      <c r="E33" s="37">
        <v>7</v>
      </c>
      <c r="F33" s="38"/>
      <c r="G33" s="52"/>
      <c r="H33" s="53">
        <f t="shared" si="0"/>
        <v>0</v>
      </c>
      <c r="I33" s="53">
        <f t="shared" si="1"/>
        <v>0</v>
      </c>
    </row>
    <row r="34" spans="1:9" s="54" customFormat="1" ht="28.5" customHeight="1" x14ac:dyDescent="0.25">
      <c r="A34" s="34" t="s">
        <v>836</v>
      </c>
      <c r="B34" s="48" t="s">
        <v>125</v>
      </c>
      <c r="C34" s="36"/>
      <c r="D34" s="36"/>
      <c r="E34" s="37">
        <v>5</v>
      </c>
      <c r="F34" s="38"/>
      <c r="G34" s="52"/>
      <c r="H34" s="53">
        <f t="shared" si="0"/>
        <v>0</v>
      </c>
      <c r="I34" s="53">
        <f t="shared" si="1"/>
        <v>0</v>
      </c>
    </row>
    <row r="35" spans="1:9" s="54" customFormat="1" ht="28.5" customHeight="1" x14ac:dyDescent="0.25">
      <c r="A35" s="34" t="s">
        <v>837</v>
      </c>
      <c r="B35" s="48" t="s">
        <v>126</v>
      </c>
      <c r="C35" s="36"/>
      <c r="D35" s="36"/>
      <c r="E35" s="37">
        <v>3</v>
      </c>
      <c r="F35" s="38"/>
      <c r="G35" s="52"/>
      <c r="H35" s="53">
        <f t="shared" si="0"/>
        <v>0</v>
      </c>
      <c r="I35" s="53">
        <f t="shared" si="1"/>
        <v>0</v>
      </c>
    </row>
    <row r="36" spans="1:9" s="54" customFormat="1" ht="28.5" customHeight="1" x14ac:dyDescent="0.25">
      <c r="A36" s="34" t="s">
        <v>1026</v>
      </c>
      <c r="B36" s="48" t="s">
        <v>323</v>
      </c>
      <c r="C36" s="36"/>
      <c r="D36" s="36"/>
      <c r="E36" s="37">
        <v>3</v>
      </c>
      <c r="F36" s="38"/>
      <c r="G36" s="52"/>
      <c r="H36" s="53">
        <f t="shared" si="0"/>
        <v>0</v>
      </c>
      <c r="I36" s="53">
        <f t="shared" si="1"/>
        <v>0</v>
      </c>
    </row>
    <row r="37" spans="1:9" s="54" customFormat="1" ht="28.5" customHeight="1" x14ac:dyDescent="0.25">
      <c r="A37" s="34" t="s">
        <v>1068</v>
      </c>
      <c r="B37" s="48" t="s">
        <v>240</v>
      </c>
      <c r="C37" s="36"/>
      <c r="D37" s="36"/>
      <c r="E37" s="37">
        <v>7</v>
      </c>
      <c r="F37" s="38"/>
      <c r="G37" s="52"/>
      <c r="H37" s="53">
        <f t="shared" si="0"/>
        <v>0</v>
      </c>
      <c r="I37" s="53">
        <f t="shared" si="1"/>
        <v>0</v>
      </c>
    </row>
    <row r="38" spans="1:9" s="54" customFormat="1" ht="28.5" customHeight="1" x14ac:dyDescent="0.25">
      <c r="A38" s="34" t="s">
        <v>1074</v>
      </c>
      <c r="B38" s="48" t="s">
        <v>264</v>
      </c>
      <c r="C38" s="36"/>
      <c r="D38" s="36"/>
      <c r="E38" s="37">
        <v>3</v>
      </c>
      <c r="F38" s="38"/>
      <c r="G38" s="52"/>
      <c r="H38" s="53">
        <f t="shared" si="0"/>
        <v>0</v>
      </c>
      <c r="I38" s="53">
        <f t="shared" si="1"/>
        <v>0</v>
      </c>
    </row>
    <row r="39" spans="1:9" s="54" customFormat="1" ht="28.5" customHeight="1" x14ac:dyDescent="0.25">
      <c r="A39" s="34" t="s">
        <v>853</v>
      </c>
      <c r="B39" s="48" t="s">
        <v>134</v>
      </c>
      <c r="C39" s="36"/>
      <c r="D39" s="36"/>
      <c r="E39" s="37">
        <v>3</v>
      </c>
      <c r="F39" s="38"/>
      <c r="G39" s="52"/>
      <c r="H39" s="53">
        <f t="shared" si="0"/>
        <v>0</v>
      </c>
      <c r="I39" s="53">
        <f t="shared" si="1"/>
        <v>0</v>
      </c>
    </row>
    <row r="40" spans="1:9" s="54" customFormat="1" ht="28.5" customHeight="1" x14ac:dyDescent="0.25">
      <c r="A40" s="34" t="s">
        <v>859</v>
      </c>
      <c r="B40" s="48" t="s">
        <v>135</v>
      </c>
      <c r="C40" s="36"/>
      <c r="D40" s="36"/>
      <c r="E40" s="37">
        <v>20</v>
      </c>
      <c r="F40" s="38"/>
      <c r="G40" s="52"/>
      <c r="H40" s="53">
        <f t="shared" si="0"/>
        <v>0</v>
      </c>
      <c r="I40" s="53">
        <f t="shared" si="1"/>
        <v>0</v>
      </c>
    </row>
    <row r="41" spans="1:9" s="54" customFormat="1" ht="28.5" customHeight="1" x14ac:dyDescent="0.25">
      <c r="A41" s="34" t="s">
        <v>866</v>
      </c>
      <c r="B41" s="48" t="s">
        <v>337</v>
      </c>
      <c r="C41" s="36"/>
      <c r="D41" s="36"/>
      <c r="E41" s="37">
        <v>3</v>
      </c>
      <c r="F41" s="38"/>
      <c r="G41" s="52"/>
      <c r="H41" s="53">
        <f t="shared" si="0"/>
        <v>0</v>
      </c>
      <c r="I41" s="53">
        <f t="shared" si="1"/>
        <v>0</v>
      </c>
    </row>
    <row r="42" spans="1:9" s="54" customFormat="1" ht="28.5" customHeight="1" x14ac:dyDescent="0.25">
      <c r="A42" s="34" t="s">
        <v>872</v>
      </c>
      <c r="B42" s="48" t="s">
        <v>17</v>
      </c>
      <c r="C42" s="36"/>
      <c r="D42" s="36"/>
      <c r="E42" s="37">
        <v>3</v>
      </c>
      <c r="F42" s="38"/>
      <c r="G42" s="52"/>
      <c r="H42" s="53">
        <f t="shared" si="0"/>
        <v>0</v>
      </c>
      <c r="I42" s="53">
        <f t="shared" si="1"/>
        <v>0</v>
      </c>
    </row>
    <row r="43" spans="1:9" s="54" customFormat="1" ht="28.5" customHeight="1" x14ac:dyDescent="0.25">
      <c r="A43" s="34" t="s">
        <v>750</v>
      </c>
      <c r="B43" s="48" t="s">
        <v>1555</v>
      </c>
      <c r="C43" s="36"/>
      <c r="D43" s="36"/>
      <c r="E43" s="37">
        <v>3</v>
      </c>
      <c r="F43" s="38"/>
      <c r="G43" s="52"/>
      <c r="H43" s="53">
        <f t="shared" si="0"/>
        <v>0</v>
      </c>
      <c r="I43" s="53">
        <f t="shared" si="1"/>
        <v>0</v>
      </c>
    </row>
    <row r="44" spans="1:9" s="54" customFormat="1" ht="28.5" customHeight="1" x14ac:dyDescent="0.25">
      <c r="A44" s="34" t="s">
        <v>891</v>
      </c>
      <c r="B44" s="48" t="s">
        <v>146</v>
      </c>
      <c r="C44" s="36"/>
      <c r="D44" s="36"/>
      <c r="E44" s="37">
        <v>3</v>
      </c>
      <c r="F44" s="38"/>
      <c r="G44" s="52"/>
      <c r="H44" s="53">
        <f t="shared" si="0"/>
        <v>0</v>
      </c>
      <c r="I44" s="53">
        <f t="shared" si="1"/>
        <v>0</v>
      </c>
    </row>
    <row r="45" spans="1:9" s="54" customFormat="1" ht="28.5" customHeight="1" x14ac:dyDescent="0.25">
      <c r="A45" s="34" t="s">
        <v>894</v>
      </c>
      <c r="B45" s="48" t="s">
        <v>342</v>
      </c>
      <c r="C45" s="36"/>
      <c r="D45" s="36"/>
      <c r="E45" s="37">
        <v>5</v>
      </c>
      <c r="F45" s="38"/>
      <c r="G45" s="52"/>
      <c r="H45" s="53">
        <f t="shared" si="0"/>
        <v>0</v>
      </c>
      <c r="I45" s="53">
        <f t="shared" si="1"/>
        <v>0</v>
      </c>
    </row>
    <row r="46" spans="1:9" s="54" customFormat="1" ht="28.5" customHeight="1" x14ac:dyDescent="0.25">
      <c r="A46" s="34" t="s">
        <v>899</v>
      </c>
      <c r="B46" s="48" t="s">
        <v>344</v>
      </c>
      <c r="C46" s="36"/>
      <c r="D46" s="36"/>
      <c r="E46" s="37">
        <v>5</v>
      </c>
      <c r="F46" s="38"/>
      <c r="G46" s="52"/>
      <c r="H46" s="53">
        <f t="shared" si="0"/>
        <v>0</v>
      </c>
      <c r="I46" s="53">
        <f t="shared" si="1"/>
        <v>0</v>
      </c>
    </row>
    <row r="47" spans="1:9" s="54" customFormat="1" ht="28.5" customHeight="1" x14ac:dyDescent="0.25">
      <c r="A47" s="34" t="s">
        <v>905</v>
      </c>
      <c r="B47" s="48" t="s">
        <v>348</v>
      </c>
      <c r="C47" s="36"/>
      <c r="D47" s="36"/>
      <c r="E47" s="37">
        <v>5</v>
      </c>
      <c r="F47" s="38"/>
      <c r="G47" s="52"/>
      <c r="H47" s="53">
        <f t="shared" si="0"/>
        <v>0</v>
      </c>
      <c r="I47" s="53">
        <f t="shared" si="1"/>
        <v>0</v>
      </c>
    </row>
    <row r="48" spans="1:9" s="54" customFormat="1" ht="28.5" customHeight="1" x14ac:dyDescent="0.25">
      <c r="A48" s="34" t="s">
        <v>904</v>
      </c>
      <c r="B48" s="48" t="s">
        <v>347</v>
      </c>
      <c r="C48" s="36"/>
      <c r="D48" s="36"/>
      <c r="E48" s="37">
        <v>3</v>
      </c>
      <c r="F48" s="38"/>
      <c r="G48" s="52"/>
      <c r="H48" s="53">
        <f t="shared" si="0"/>
        <v>0</v>
      </c>
      <c r="I48" s="53">
        <f t="shared" si="1"/>
        <v>0</v>
      </c>
    </row>
    <row r="49" spans="1:9" s="54" customFormat="1" ht="28.5" customHeight="1" x14ac:dyDescent="0.25">
      <c r="A49" s="34" t="s">
        <v>906</v>
      </c>
      <c r="B49" s="48" t="s">
        <v>152</v>
      </c>
      <c r="C49" s="36"/>
      <c r="D49" s="36"/>
      <c r="E49" s="37">
        <v>3</v>
      </c>
      <c r="F49" s="38"/>
      <c r="G49" s="52"/>
      <c r="H49" s="53">
        <f t="shared" si="0"/>
        <v>0</v>
      </c>
      <c r="I49" s="53">
        <f t="shared" si="1"/>
        <v>0</v>
      </c>
    </row>
    <row r="50" spans="1:9" s="54" customFormat="1" ht="28.5" customHeight="1" x14ac:dyDescent="0.25">
      <c r="A50" s="34" t="s">
        <v>910</v>
      </c>
      <c r="B50" s="48" t="s">
        <v>155</v>
      </c>
      <c r="C50" s="36"/>
      <c r="D50" s="36"/>
      <c r="E50" s="37">
        <v>3</v>
      </c>
      <c r="F50" s="38"/>
      <c r="G50" s="52"/>
      <c r="H50" s="53">
        <f t="shared" si="0"/>
        <v>0</v>
      </c>
      <c r="I50" s="53">
        <f t="shared" si="1"/>
        <v>0</v>
      </c>
    </row>
    <row r="51" spans="1:9" s="54" customFormat="1" ht="28.5" customHeight="1" x14ac:dyDescent="0.25">
      <c r="A51" s="34" t="s">
        <v>918</v>
      </c>
      <c r="B51" s="48" t="s">
        <v>349</v>
      </c>
      <c r="C51" s="36"/>
      <c r="D51" s="36"/>
      <c r="E51" s="37">
        <v>9</v>
      </c>
      <c r="F51" s="38"/>
      <c r="G51" s="52"/>
      <c r="H51" s="53">
        <f t="shared" si="0"/>
        <v>0</v>
      </c>
      <c r="I51" s="53">
        <f t="shared" si="1"/>
        <v>0</v>
      </c>
    </row>
    <row r="52" spans="1:9" s="54" customFormat="1" ht="28.5" customHeight="1" x14ac:dyDescent="0.25">
      <c r="A52" s="34" t="s">
        <v>765</v>
      </c>
      <c r="B52" s="48" t="s">
        <v>102</v>
      </c>
      <c r="C52" s="36"/>
      <c r="D52" s="36"/>
      <c r="E52" s="37">
        <v>3</v>
      </c>
      <c r="F52" s="38"/>
      <c r="G52" s="52"/>
      <c r="H52" s="53">
        <f t="shared" si="0"/>
        <v>0</v>
      </c>
      <c r="I52" s="53">
        <f t="shared" si="1"/>
        <v>0</v>
      </c>
    </row>
    <row r="53" spans="1:9" s="54" customFormat="1" ht="28.5" customHeight="1" x14ac:dyDescent="0.25">
      <c r="A53" s="34" t="s">
        <v>822</v>
      </c>
      <c r="B53" s="48" t="s">
        <v>86</v>
      </c>
      <c r="C53" s="36"/>
      <c r="D53" s="36"/>
      <c r="E53" s="37">
        <v>6</v>
      </c>
      <c r="F53" s="38"/>
      <c r="G53" s="52"/>
      <c r="H53" s="53">
        <f t="shared" si="0"/>
        <v>0</v>
      </c>
      <c r="I53" s="53">
        <f t="shared" si="1"/>
        <v>0</v>
      </c>
    </row>
    <row r="54" spans="1:9" s="54" customFormat="1" ht="28.5" customHeight="1" x14ac:dyDescent="0.25">
      <c r="A54" s="34" t="s">
        <v>923</v>
      </c>
      <c r="B54" s="48" t="s">
        <v>162</v>
      </c>
      <c r="C54" s="36"/>
      <c r="D54" s="36"/>
      <c r="E54" s="37">
        <v>17</v>
      </c>
      <c r="F54" s="38"/>
      <c r="G54" s="52"/>
      <c r="H54" s="53">
        <f t="shared" si="0"/>
        <v>0</v>
      </c>
      <c r="I54" s="53">
        <f t="shared" si="1"/>
        <v>0</v>
      </c>
    </row>
    <row r="55" spans="1:9" s="54" customFormat="1" ht="28.5" customHeight="1" x14ac:dyDescent="0.25">
      <c r="A55" s="34" t="s">
        <v>926</v>
      </c>
      <c r="B55" s="48" t="s">
        <v>163</v>
      </c>
      <c r="C55" s="36"/>
      <c r="D55" s="36"/>
      <c r="E55" s="37">
        <v>5</v>
      </c>
      <c r="F55" s="38"/>
      <c r="G55" s="52"/>
      <c r="H55" s="53">
        <f t="shared" si="0"/>
        <v>0</v>
      </c>
      <c r="I55" s="53">
        <f t="shared" si="1"/>
        <v>0</v>
      </c>
    </row>
    <row r="56" spans="1:9" s="54" customFormat="1" ht="28.5" customHeight="1" x14ac:dyDescent="0.25">
      <c r="A56" s="34" t="s">
        <v>944</v>
      </c>
      <c r="B56" s="48" t="s">
        <v>169</v>
      </c>
      <c r="C56" s="36"/>
      <c r="D56" s="36"/>
      <c r="E56" s="37">
        <v>3</v>
      </c>
      <c r="F56" s="38"/>
      <c r="G56" s="52"/>
      <c r="H56" s="53">
        <f t="shared" si="0"/>
        <v>0</v>
      </c>
      <c r="I56" s="53">
        <f t="shared" si="1"/>
        <v>0</v>
      </c>
    </row>
    <row r="57" spans="1:9" s="54" customFormat="1" ht="28.5" customHeight="1" x14ac:dyDescent="0.25">
      <c r="A57" s="34" t="s">
        <v>951</v>
      </c>
      <c r="B57" s="48" t="s">
        <v>353</v>
      </c>
      <c r="C57" s="36"/>
      <c r="D57" s="36"/>
      <c r="E57" s="37">
        <v>4</v>
      </c>
      <c r="F57" s="38"/>
      <c r="G57" s="52"/>
      <c r="H57" s="53">
        <f t="shared" si="0"/>
        <v>0</v>
      </c>
      <c r="I57" s="53">
        <f t="shared" si="1"/>
        <v>0</v>
      </c>
    </row>
    <row r="58" spans="1:9" s="54" customFormat="1" ht="28.5" customHeight="1" x14ac:dyDescent="0.25">
      <c r="A58" s="34" t="s">
        <v>977</v>
      </c>
      <c r="B58" s="48" t="s">
        <v>19</v>
      </c>
      <c r="C58" s="36"/>
      <c r="D58" s="36"/>
      <c r="E58" s="37">
        <v>3</v>
      </c>
      <c r="F58" s="38"/>
      <c r="G58" s="52"/>
      <c r="H58" s="53">
        <f t="shared" si="0"/>
        <v>0</v>
      </c>
      <c r="I58" s="53">
        <f t="shared" si="1"/>
        <v>0</v>
      </c>
    </row>
    <row r="59" spans="1:9" s="54" customFormat="1" ht="28.5" customHeight="1" x14ac:dyDescent="0.25">
      <c r="A59" s="34" t="s">
        <v>1556</v>
      </c>
      <c r="B59" s="48" t="s">
        <v>330</v>
      </c>
      <c r="C59" s="36"/>
      <c r="D59" s="36"/>
      <c r="E59" s="37">
        <v>3</v>
      </c>
      <c r="F59" s="38"/>
      <c r="G59" s="52"/>
      <c r="H59" s="53">
        <f t="shared" si="0"/>
        <v>0</v>
      </c>
      <c r="I59" s="53">
        <f t="shared" si="1"/>
        <v>0</v>
      </c>
    </row>
    <row r="60" spans="1:9" s="54" customFormat="1" ht="28.5" customHeight="1" x14ac:dyDescent="0.25">
      <c r="A60" s="34" t="s">
        <v>1002</v>
      </c>
      <c r="B60" s="48" t="s">
        <v>21</v>
      </c>
      <c r="C60" s="36"/>
      <c r="D60" s="36"/>
      <c r="E60" s="37">
        <v>5</v>
      </c>
      <c r="F60" s="38"/>
      <c r="G60" s="52"/>
      <c r="H60" s="53">
        <f t="shared" si="0"/>
        <v>0</v>
      </c>
      <c r="I60" s="53">
        <f t="shared" si="1"/>
        <v>0</v>
      </c>
    </row>
    <row r="61" spans="1:9" s="54" customFormat="1" ht="28.5" customHeight="1" x14ac:dyDescent="0.25">
      <c r="A61" s="34" t="s">
        <v>1005</v>
      </c>
      <c r="B61" s="48" t="s">
        <v>358</v>
      </c>
      <c r="C61" s="36"/>
      <c r="D61" s="36"/>
      <c r="E61" s="37">
        <v>6</v>
      </c>
      <c r="F61" s="38"/>
      <c r="G61" s="52"/>
      <c r="H61" s="53">
        <f t="shared" si="0"/>
        <v>0</v>
      </c>
      <c r="I61" s="53">
        <f t="shared" si="1"/>
        <v>0</v>
      </c>
    </row>
    <row r="62" spans="1:9" s="54" customFormat="1" ht="28.5" customHeight="1" x14ac:dyDescent="0.25">
      <c r="A62" s="34" t="s">
        <v>1029</v>
      </c>
      <c r="B62" s="48" t="s">
        <v>98</v>
      </c>
      <c r="C62" s="36"/>
      <c r="D62" s="36"/>
      <c r="E62" s="37">
        <v>3</v>
      </c>
      <c r="F62" s="38"/>
      <c r="G62" s="52"/>
      <c r="H62" s="53">
        <f t="shared" si="0"/>
        <v>0</v>
      </c>
      <c r="I62" s="53">
        <f t="shared" si="1"/>
        <v>0</v>
      </c>
    </row>
    <row r="63" spans="1:9" s="54" customFormat="1" ht="28.5" customHeight="1" x14ac:dyDescent="0.25">
      <c r="A63" s="34" t="s">
        <v>1036</v>
      </c>
      <c r="B63" s="48" t="s">
        <v>361</v>
      </c>
      <c r="C63" s="36"/>
      <c r="D63" s="36"/>
      <c r="E63" s="37">
        <v>7</v>
      </c>
      <c r="F63" s="38"/>
      <c r="G63" s="52"/>
      <c r="H63" s="53">
        <f t="shared" si="0"/>
        <v>0</v>
      </c>
      <c r="I63" s="53">
        <f t="shared" si="1"/>
        <v>0</v>
      </c>
    </row>
    <row r="64" spans="1:9" s="54" customFormat="1" ht="28.5" customHeight="1" x14ac:dyDescent="0.25">
      <c r="A64" s="34" t="s">
        <v>1040</v>
      </c>
      <c r="B64" s="48" t="s">
        <v>23</v>
      </c>
      <c r="C64" s="36"/>
      <c r="D64" s="36"/>
      <c r="E64" s="37">
        <v>6</v>
      </c>
      <c r="F64" s="38"/>
      <c r="G64" s="52"/>
      <c r="H64" s="53">
        <f t="shared" si="0"/>
        <v>0</v>
      </c>
      <c r="I64" s="53">
        <f t="shared" si="1"/>
        <v>0</v>
      </c>
    </row>
    <row r="65" spans="1:9" s="54" customFormat="1" ht="28.5" customHeight="1" x14ac:dyDescent="0.25">
      <c r="A65" s="34" t="s">
        <v>1078</v>
      </c>
      <c r="B65" s="48" t="s">
        <v>366</v>
      </c>
      <c r="C65" s="36"/>
      <c r="D65" s="36"/>
      <c r="E65" s="37">
        <v>3</v>
      </c>
      <c r="F65" s="38"/>
      <c r="G65" s="52"/>
      <c r="H65" s="53">
        <f t="shared" si="0"/>
        <v>0</v>
      </c>
      <c r="I65" s="53">
        <f t="shared" si="1"/>
        <v>0</v>
      </c>
    </row>
    <row r="66" spans="1:9" s="54" customFormat="1" ht="28.5" customHeight="1" x14ac:dyDescent="0.25">
      <c r="A66" s="34" t="s">
        <v>1085</v>
      </c>
      <c r="B66" s="48" t="s">
        <v>239</v>
      </c>
      <c r="C66" s="36"/>
      <c r="D66" s="36"/>
      <c r="E66" s="37">
        <v>3</v>
      </c>
      <c r="F66" s="38"/>
      <c r="G66" s="52"/>
      <c r="H66" s="53">
        <f t="shared" si="0"/>
        <v>0</v>
      </c>
      <c r="I66" s="53">
        <f t="shared" si="1"/>
        <v>0</v>
      </c>
    </row>
    <row r="67" spans="1:9" s="54" customFormat="1" ht="28.5" customHeight="1" x14ac:dyDescent="0.25">
      <c r="A67" s="34" t="s">
        <v>1088</v>
      </c>
      <c r="B67" s="48" t="s">
        <v>241</v>
      </c>
      <c r="C67" s="36"/>
      <c r="D67" s="36"/>
      <c r="E67" s="37">
        <v>9</v>
      </c>
      <c r="F67" s="38"/>
      <c r="G67" s="52"/>
      <c r="H67" s="53">
        <f t="shared" si="0"/>
        <v>0</v>
      </c>
      <c r="I67" s="53">
        <f t="shared" si="1"/>
        <v>0</v>
      </c>
    </row>
    <row r="68" spans="1:9" s="54" customFormat="1" ht="28.5" customHeight="1" x14ac:dyDescent="0.25">
      <c r="A68" s="34" t="s">
        <v>1090</v>
      </c>
      <c r="B68" s="48" t="s">
        <v>242</v>
      </c>
      <c r="C68" s="36"/>
      <c r="D68" s="36"/>
      <c r="E68" s="37">
        <v>5</v>
      </c>
      <c r="F68" s="38"/>
      <c r="G68" s="52"/>
      <c r="H68" s="53">
        <f t="shared" si="0"/>
        <v>0</v>
      </c>
      <c r="I68" s="53">
        <f t="shared" si="1"/>
        <v>0</v>
      </c>
    </row>
    <row r="69" spans="1:9" s="54" customFormat="1" ht="28.5" customHeight="1" x14ac:dyDescent="0.25">
      <c r="A69" s="34" t="s">
        <v>1091</v>
      </c>
      <c r="B69" s="48" t="s">
        <v>367</v>
      </c>
      <c r="C69" s="36"/>
      <c r="D69" s="36"/>
      <c r="E69" s="37">
        <v>7</v>
      </c>
      <c r="F69" s="38"/>
      <c r="G69" s="52"/>
      <c r="H69" s="53">
        <f t="shared" si="0"/>
        <v>0</v>
      </c>
      <c r="I69" s="53">
        <f t="shared" si="1"/>
        <v>0</v>
      </c>
    </row>
    <row r="70" spans="1:9" s="54" customFormat="1" ht="28.5" customHeight="1" x14ac:dyDescent="0.25">
      <c r="A70" s="34" t="s">
        <v>790</v>
      </c>
      <c r="B70" s="48" t="s">
        <v>65</v>
      </c>
      <c r="C70" s="36"/>
      <c r="D70" s="36"/>
      <c r="E70" s="37">
        <v>5</v>
      </c>
      <c r="F70" s="38"/>
      <c r="G70" s="52"/>
      <c r="H70" s="53">
        <f t="shared" si="0"/>
        <v>0</v>
      </c>
      <c r="I70" s="53">
        <f t="shared" si="1"/>
        <v>0</v>
      </c>
    </row>
    <row r="71" spans="1:9" s="54" customFormat="1" ht="28.5" customHeight="1" x14ac:dyDescent="0.25">
      <c r="A71" s="34" t="s">
        <v>1120</v>
      </c>
      <c r="B71" s="48" t="s">
        <v>257</v>
      </c>
      <c r="C71" s="36"/>
      <c r="D71" s="36"/>
      <c r="E71" s="37">
        <v>3</v>
      </c>
      <c r="F71" s="38"/>
      <c r="G71" s="52"/>
      <c r="H71" s="53">
        <f t="shared" si="0"/>
        <v>0</v>
      </c>
      <c r="I71" s="53">
        <f t="shared" si="1"/>
        <v>0</v>
      </c>
    </row>
    <row r="72" spans="1:9" s="54" customFormat="1" ht="28.5" customHeight="1" x14ac:dyDescent="0.25">
      <c r="A72" s="34" t="s">
        <v>1127</v>
      </c>
      <c r="B72" s="48" t="s">
        <v>370</v>
      </c>
      <c r="C72" s="36"/>
      <c r="D72" s="36"/>
      <c r="E72" s="37">
        <v>3</v>
      </c>
      <c r="F72" s="38"/>
      <c r="G72" s="52"/>
      <c r="H72" s="53">
        <f t="shared" si="0"/>
        <v>0</v>
      </c>
      <c r="I72" s="53">
        <f t="shared" si="1"/>
        <v>0</v>
      </c>
    </row>
    <row r="73" spans="1:9" s="54" customFormat="1" ht="28.5" customHeight="1" x14ac:dyDescent="0.25">
      <c r="A73" s="34" t="s">
        <v>1130</v>
      </c>
      <c r="B73" s="48" t="s">
        <v>260</v>
      </c>
      <c r="C73" s="36"/>
      <c r="D73" s="36"/>
      <c r="E73" s="37">
        <v>25</v>
      </c>
      <c r="F73" s="38"/>
      <c r="G73" s="52"/>
      <c r="H73" s="53">
        <f t="shared" si="0"/>
        <v>0</v>
      </c>
      <c r="I73" s="53">
        <f t="shared" si="1"/>
        <v>0</v>
      </c>
    </row>
    <row r="74" spans="1:9" s="54" customFormat="1" ht="28.5" customHeight="1" x14ac:dyDescent="0.25">
      <c r="A74" s="34" t="s">
        <v>1135</v>
      </c>
      <c r="B74" s="48" t="s">
        <v>261</v>
      </c>
      <c r="C74" s="36"/>
      <c r="D74" s="36"/>
      <c r="E74" s="37">
        <v>5</v>
      </c>
      <c r="F74" s="38"/>
      <c r="G74" s="52"/>
      <c r="H74" s="53">
        <f t="shared" si="0"/>
        <v>0</v>
      </c>
      <c r="I74" s="53">
        <f t="shared" si="1"/>
        <v>0</v>
      </c>
    </row>
    <row r="75" spans="1:9" s="54" customFormat="1" ht="28.5" customHeight="1" x14ac:dyDescent="0.25">
      <c r="A75" s="34" t="s">
        <v>1139</v>
      </c>
      <c r="B75" s="48" t="s">
        <v>265</v>
      </c>
      <c r="C75" s="36"/>
      <c r="D75" s="36"/>
      <c r="E75" s="37">
        <v>9</v>
      </c>
      <c r="F75" s="38"/>
      <c r="G75" s="52"/>
      <c r="H75" s="53">
        <f t="shared" si="0"/>
        <v>0</v>
      </c>
      <c r="I75" s="53">
        <f t="shared" si="1"/>
        <v>0</v>
      </c>
    </row>
    <row r="76" spans="1:9" s="54" customFormat="1" ht="28.5" customHeight="1" x14ac:dyDescent="0.25">
      <c r="A76" s="34" t="s">
        <v>1149</v>
      </c>
      <c r="B76" s="48" t="s">
        <v>269</v>
      </c>
      <c r="C76" s="36"/>
      <c r="D76" s="36"/>
      <c r="E76" s="37">
        <v>3</v>
      </c>
      <c r="F76" s="38"/>
      <c r="G76" s="52"/>
      <c r="H76" s="53">
        <f t="shared" si="0"/>
        <v>0</v>
      </c>
      <c r="I76" s="53">
        <f t="shared" si="1"/>
        <v>0</v>
      </c>
    </row>
    <row r="77" spans="1:9" s="54" customFormat="1" ht="28.5" customHeight="1" x14ac:dyDescent="0.25">
      <c r="A77" s="34" t="s">
        <v>849</v>
      </c>
      <c r="B77" s="48" t="s">
        <v>270</v>
      </c>
      <c r="C77" s="36"/>
      <c r="D77" s="36"/>
      <c r="E77" s="37">
        <v>3</v>
      </c>
      <c r="F77" s="38"/>
      <c r="G77" s="52"/>
      <c r="H77" s="53">
        <f t="shared" si="0"/>
        <v>0</v>
      </c>
      <c r="I77" s="53">
        <f t="shared" si="1"/>
        <v>0</v>
      </c>
    </row>
    <row r="78" spans="1:9" s="54" customFormat="1" ht="28.5" customHeight="1" x14ac:dyDescent="0.25">
      <c r="A78" s="34" t="s">
        <v>1152</v>
      </c>
      <c r="B78" s="48" t="s">
        <v>273</v>
      </c>
      <c r="C78" s="36"/>
      <c r="D78" s="36"/>
      <c r="E78" s="37">
        <v>5</v>
      </c>
      <c r="F78" s="38"/>
      <c r="G78" s="52"/>
      <c r="H78" s="53">
        <f t="shared" si="0"/>
        <v>0</v>
      </c>
      <c r="I78" s="53">
        <f t="shared" si="1"/>
        <v>0</v>
      </c>
    </row>
    <row r="79" spans="1:9" s="54" customFormat="1" ht="28.5" customHeight="1" x14ac:dyDescent="0.25">
      <c r="A79" s="34" t="s">
        <v>1153</v>
      </c>
      <c r="B79" s="48" t="s">
        <v>274</v>
      </c>
      <c r="C79" s="36"/>
      <c r="D79" s="36"/>
      <c r="E79" s="37">
        <v>180</v>
      </c>
      <c r="F79" s="38"/>
      <c r="G79" s="52"/>
      <c r="H79" s="53">
        <f t="shared" si="0"/>
        <v>0</v>
      </c>
      <c r="I79" s="53">
        <f t="shared" si="1"/>
        <v>0</v>
      </c>
    </row>
    <row r="80" spans="1:9" s="54" customFormat="1" ht="28.5" customHeight="1" x14ac:dyDescent="0.25">
      <c r="A80" s="34" t="s">
        <v>1155</v>
      </c>
      <c r="B80" s="48" t="s">
        <v>275</v>
      </c>
      <c r="C80" s="36"/>
      <c r="D80" s="36"/>
      <c r="E80" s="37">
        <v>3</v>
      </c>
      <c r="F80" s="38"/>
      <c r="G80" s="52"/>
      <c r="H80" s="53">
        <f t="shared" si="0"/>
        <v>0</v>
      </c>
      <c r="I80" s="53">
        <f t="shared" si="1"/>
        <v>0</v>
      </c>
    </row>
    <row r="81" spans="1:9" s="54" customFormat="1" ht="28.5" customHeight="1" x14ac:dyDescent="0.25">
      <c r="A81" s="34" t="s">
        <v>1161</v>
      </c>
      <c r="B81" s="48" t="s">
        <v>280</v>
      </c>
      <c r="C81" s="36"/>
      <c r="D81" s="36"/>
      <c r="E81" s="37">
        <v>4</v>
      </c>
      <c r="F81" s="38"/>
      <c r="G81" s="52"/>
      <c r="H81" s="53">
        <f t="shared" ref="H81:H144" si="2">+F81+G81</f>
        <v>0</v>
      </c>
      <c r="I81" s="53">
        <f t="shared" ref="I81:I144" si="3">+E81*F81</f>
        <v>0</v>
      </c>
    </row>
    <row r="82" spans="1:9" s="54" customFormat="1" ht="28.5" customHeight="1" x14ac:dyDescent="0.25">
      <c r="A82" s="34" t="s">
        <v>758</v>
      </c>
      <c r="B82" s="48" t="s">
        <v>51</v>
      </c>
      <c r="C82" s="36"/>
      <c r="D82" s="36"/>
      <c r="E82" s="37">
        <v>3</v>
      </c>
      <c r="F82" s="38"/>
      <c r="G82" s="52"/>
      <c r="H82" s="53">
        <f t="shared" si="2"/>
        <v>0</v>
      </c>
      <c r="I82" s="53">
        <f t="shared" si="3"/>
        <v>0</v>
      </c>
    </row>
    <row r="83" spans="1:9" s="54" customFormat="1" ht="28.5" customHeight="1" x14ac:dyDescent="0.25">
      <c r="A83" s="34" t="s">
        <v>801</v>
      </c>
      <c r="B83" s="48" t="s">
        <v>67</v>
      </c>
      <c r="C83" s="36"/>
      <c r="D83" s="36"/>
      <c r="E83" s="37">
        <v>3</v>
      </c>
      <c r="F83" s="38"/>
      <c r="G83" s="52"/>
      <c r="H83" s="53">
        <f t="shared" si="2"/>
        <v>0</v>
      </c>
      <c r="I83" s="53">
        <f t="shared" si="3"/>
        <v>0</v>
      </c>
    </row>
    <row r="84" spans="1:9" s="54" customFormat="1" ht="28.5" customHeight="1" x14ac:dyDescent="0.25">
      <c r="A84" s="34" t="s">
        <v>827</v>
      </c>
      <c r="B84" s="48" t="s">
        <v>326</v>
      </c>
      <c r="C84" s="36"/>
      <c r="D84" s="36"/>
      <c r="E84" s="37">
        <v>5</v>
      </c>
      <c r="F84" s="38"/>
      <c r="G84" s="52"/>
      <c r="H84" s="53">
        <f t="shared" si="2"/>
        <v>0</v>
      </c>
      <c r="I84" s="53">
        <f t="shared" si="3"/>
        <v>0</v>
      </c>
    </row>
    <row r="85" spans="1:9" s="54" customFormat="1" ht="28.5" customHeight="1" x14ac:dyDescent="0.25">
      <c r="A85" s="34" t="s">
        <v>1001</v>
      </c>
      <c r="B85" s="48" t="s">
        <v>189</v>
      </c>
      <c r="C85" s="36"/>
      <c r="D85" s="36"/>
      <c r="E85" s="37">
        <v>7</v>
      </c>
      <c r="F85" s="38"/>
      <c r="G85" s="52"/>
      <c r="H85" s="53">
        <f t="shared" si="2"/>
        <v>0</v>
      </c>
      <c r="I85" s="53">
        <f t="shared" si="3"/>
        <v>0</v>
      </c>
    </row>
    <row r="86" spans="1:9" s="54" customFormat="1" ht="28.5" customHeight="1" x14ac:dyDescent="0.25">
      <c r="A86" s="34" t="s">
        <v>806</v>
      </c>
      <c r="B86" s="48" t="s">
        <v>71</v>
      </c>
      <c r="C86" s="36"/>
      <c r="D86" s="36"/>
      <c r="E86" s="37">
        <v>7</v>
      </c>
      <c r="F86" s="38"/>
      <c r="G86" s="52"/>
      <c r="H86" s="53">
        <f t="shared" si="2"/>
        <v>0</v>
      </c>
      <c r="I86" s="53">
        <f t="shared" si="3"/>
        <v>0</v>
      </c>
    </row>
    <row r="87" spans="1:9" s="54" customFormat="1" ht="28.5" customHeight="1" x14ac:dyDescent="0.25">
      <c r="A87" s="34" t="s">
        <v>808</v>
      </c>
      <c r="B87" s="48" t="s">
        <v>72</v>
      </c>
      <c r="C87" s="36"/>
      <c r="D87" s="36"/>
      <c r="E87" s="37">
        <v>6</v>
      </c>
      <c r="F87" s="38"/>
      <c r="G87" s="52"/>
      <c r="H87" s="53">
        <f t="shared" si="2"/>
        <v>0</v>
      </c>
      <c r="I87" s="53">
        <f t="shared" si="3"/>
        <v>0</v>
      </c>
    </row>
    <row r="88" spans="1:9" s="54" customFormat="1" ht="28.5" customHeight="1" x14ac:dyDescent="0.25">
      <c r="A88" s="34" t="s">
        <v>813</v>
      </c>
      <c r="B88" s="48" t="s">
        <v>15</v>
      </c>
      <c r="C88" s="36"/>
      <c r="D88" s="36"/>
      <c r="E88" s="37">
        <v>12</v>
      </c>
      <c r="F88" s="38"/>
      <c r="G88" s="52"/>
      <c r="H88" s="53">
        <f t="shared" si="2"/>
        <v>0</v>
      </c>
      <c r="I88" s="53">
        <f t="shared" si="3"/>
        <v>0</v>
      </c>
    </row>
    <row r="89" spans="1:9" s="54" customFormat="1" ht="28.5" customHeight="1" x14ac:dyDescent="0.25">
      <c r="A89" s="34" t="s">
        <v>1214</v>
      </c>
      <c r="B89" s="48" t="s">
        <v>332</v>
      </c>
      <c r="C89" s="36"/>
      <c r="D89" s="36"/>
      <c r="E89" s="37">
        <v>3</v>
      </c>
      <c r="F89" s="38"/>
      <c r="G89" s="52"/>
      <c r="H89" s="53">
        <f t="shared" si="2"/>
        <v>0</v>
      </c>
      <c r="I89" s="53">
        <f t="shared" si="3"/>
        <v>0</v>
      </c>
    </row>
    <row r="90" spans="1:9" s="54" customFormat="1" ht="28.5" customHeight="1" x14ac:dyDescent="0.25">
      <c r="A90" s="34" t="s">
        <v>892</v>
      </c>
      <c r="B90" s="48" t="s">
        <v>22</v>
      </c>
      <c r="C90" s="36"/>
      <c r="D90" s="36"/>
      <c r="E90" s="37">
        <v>3</v>
      </c>
      <c r="F90" s="38"/>
      <c r="G90" s="52"/>
      <c r="H90" s="53">
        <f t="shared" si="2"/>
        <v>0</v>
      </c>
      <c r="I90" s="53">
        <f t="shared" si="3"/>
        <v>0</v>
      </c>
    </row>
    <row r="91" spans="1:9" s="54" customFormat="1" ht="28.5" customHeight="1" x14ac:dyDescent="0.25">
      <c r="A91" s="34" t="s">
        <v>780</v>
      </c>
      <c r="B91" s="48" t="s">
        <v>82</v>
      </c>
      <c r="C91" s="36"/>
      <c r="D91" s="36"/>
      <c r="E91" s="37">
        <v>10</v>
      </c>
      <c r="F91" s="38"/>
      <c r="G91" s="52"/>
      <c r="H91" s="53">
        <f t="shared" si="2"/>
        <v>0</v>
      </c>
      <c r="I91" s="53">
        <f t="shared" si="3"/>
        <v>0</v>
      </c>
    </row>
    <row r="92" spans="1:9" s="54" customFormat="1" ht="28.5" customHeight="1" x14ac:dyDescent="0.25">
      <c r="A92" s="34" t="s">
        <v>968</v>
      </c>
      <c r="B92" s="48" t="s">
        <v>90</v>
      </c>
      <c r="C92" s="36"/>
      <c r="D92" s="36"/>
      <c r="E92" s="37">
        <v>6</v>
      </c>
      <c r="F92" s="38"/>
      <c r="G92" s="52"/>
      <c r="H92" s="53">
        <f t="shared" si="2"/>
        <v>0</v>
      </c>
      <c r="I92" s="53">
        <f t="shared" si="3"/>
        <v>0</v>
      </c>
    </row>
    <row r="93" spans="1:9" s="54" customFormat="1" ht="28.5" customHeight="1" x14ac:dyDescent="0.25">
      <c r="A93" s="34" t="s">
        <v>986</v>
      </c>
      <c r="B93" s="48" t="s">
        <v>93</v>
      </c>
      <c r="C93" s="36"/>
      <c r="D93" s="36"/>
      <c r="E93" s="37">
        <v>5</v>
      </c>
      <c r="F93" s="38"/>
      <c r="G93" s="52"/>
      <c r="H93" s="53">
        <f t="shared" si="2"/>
        <v>0</v>
      </c>
      <c r="I93" s="53">
        <f t="shared" si="3"/>
        <v>0</v>
      </c>
    </row>
    <row r="94" spans="1:9" s="54" customFormat="1" ht="28.5" customHeight="1" x14ac:dyDescent="0.25">
      <c r="A94" s="34" t="s">
        <v>988</v>
      </c>
      <c r="B94" s="48" t="s">
        <v>119</v>
      </c>
      <c r="C94" s="36"/>
      <c r="D94" s="36"/>
      <c r="E94" s="37">
        <v>10</v>
      </c>
      <c r="F94" s="38"/>
      <c r="G94" s="52"/>
      <c r="H94" s="53">
        <f t="shared" si="2"/>
        <v>0</v>
      </c>
      <c r="I94" s="53">
        <f t="shared" si="3"/>
        <v>0</v>
      </c>
    </row>
    <row r="95" spans="1:9" s="54" customFormat="1" ht="28.5" customHeight="1" x14ac:dyDescent="0.25">
      <c r="A95" s="34" t="s">
        <v>974</v>
      </c>
      <c r="B95" s="48" t="s">
        <v>89</v>
      </c>
      <c r="C95" s="36"/>
      <c r="D95" s="36"/>
      <c r="E95" s="37">
        <v>7</v>
      </c>
      <c r="F95" s="38"/>
      <c r="G95" s="52"/>
      <c r="H95" s="53">
        <f t="shared" si="2"/>
        <v>0</v>
      </c>
      <c r="I95" s="53">
        <f t="shared" si="3"/>
        <v>0</v>
      </c>
    </row>
    <row r="96" spans="1:9" s="54" customFormat="1" ht="28.5" customHeight="1" x14ac:dyDescent="0.25">
      <c r="A96" s="34" t="s">
        <v>1010</v>
      </c>
      <c r="B96" s="48" t="s">
        <v>195</v>
      </c>
      <c r="C96" s="36"/>
      <c r="D96" s="36"/>
      <c r="E96" s="37">
        <v>3</v>
      </c>
      <c r="F96" s="38"/>
      <c r="G96" s="52"/>
      <c r="H96" s="53">
        <f t="shared" si="2"/>
        <v>0</v>
      </c>
      <c r="I96" s="53">
        <f t="shared" si="3"/>
        <v>0</v>
      </c>
    </row>
    <row r="97" spans="1:9" s="54" customFormat="1" ht="28.5" customHeight="1" x14ac:dyDescent="0.25">
      <c r="A97" s="34" t="s">
        <v>781</v>
      </c>
      <c r="B97" s="48" t="s">
        <v>91</v>
      </c>
      <c r="C97" s="36"/>
      <c r="D97" s="36"/>
      <c r="E97" s="37">
        <v>13</v>
      </c>
      <c r="F97" s="38"/>
      <c r="G97" s="52"/>
      <c r="H97" s="53">
        <f t="shared" si="2"/>
        <v>0</v>
      </c>
      <c r="I97" s="53">
        <f t="shared" si="3"/>
        <v>0</v>
      </c>
    </row>
    <row r="98" spans="1:9" s="54" customFormat="1" ht="28.5" customHeight="1" x14ac:dyDescent="0.25">
      <c r="A98" s="34" t="s">
        <v>1023</v>
      </c>
      <c r="B98" s="48" t="s">
        <v>199</v>
      </c>
      <c r="C98" s="36"/>
      <c r="D98" s="36"/>
      <c r="E98" s="37">
        <v>5</v>
      </c>
      <c r="F98" s="38"/>
      <c r="G98" s="52"/>
      <c r="H98" s="53">
        <f t="shared" si="2"/>
        <v>0</v>
      </c>
      <c r="I98" s="53">
        <f t="shared" si="3"/>
        <v>0</v>
      </c>
    </row>
    <row r="99" spans="1:9" s="54" customFormat="1" ht="28.5" customHeight="1" x14ac:dyDescent="0.25">
      <c r="A99" s="34" t="s">
        <v>782</v>
      </c>
      <c r="B99" s="48" t="s">
        <v>92</v>
      </c>
      <c r="C99" s="36"/>
      <c r="D99" s="36"/>
      <c r="E99" s="37">
        <v>12</v>
      </c>
      <c r="F99" s="38"/>
      <c r="G99" s="52"/>
      <c r="H99" s="53">
        <f t="shared" si="2"/>
        <v>0</v>
      </c>
      <c r="I99" s="53">
        <f t="shared" si="3"/>
        <v>0</v>
      </c>
    </row>
    <row r="100" spans="1:9" s="54" customFormat="1" ht="28.5" customHeight="1" x14ac:dyDescent="0.25">
      <c r="A100" s="34" t="s">
        <v>1039</v>
      </c>
      <c r="B100" s="48" t="s">
        <v>362</v>
      </c>
      <c r="C100" s="36"/>
      <c r="D100" s="36"/>
      <c r="E100" s="37">
        <v>3</v>
      </c>
      <c r="F100" s="38"/>
      <c r="G100" s="52"/>
      <c r="H100" s="53">
        <f t="shared" si="2"/>
        <v>0</v>
      </c>
      <c r="I100" s="53">
        <f t="shared" si="3"/>
        <v>0</v>
      </c>
    </row>
    <row r="101" spans="1:9" s="54" customFormat="1" ht="28.5" customHeight="1" x14ac:dyDescent="0.25">
      <c r="A101" s="34" t="s">
        <v>786</v>
      </c>
      <c r="B101" s="48" t="s">
        <v>94</v>
      </c>
      <c r="C101" s="36"/>
      <c r="D101" s="36"/>
      <c r="E101" s="37">
        <v>7</v>
      </c>
      <c r="F101" s="38"/>
      <c r="G101" s="52"/>
      <c r="H101" s="53">
        <f t="shared" si="2"/>
        <v>0</v>
      </c>
      <c r="I101" s="53">
        <f t="shared" si="3"/>
        <v>0</v>
      </c>
    </row>
    <row r="102" spans="1:9" s="54" customFormat="1" ht="28.5" customHeight="1" x14ac:dyDescent="0.25">
      <c r="A102" s="34" t="s">
        <v>1147</v>
      </c>
      <c r="B102" s="48" t="s">
        <v>211</v>
      </c>
      <c r="C102" s="36"/>
      <c r="D102" s="36"/>
      <c r="E102" s="37">
        <v>20</v>
      </c>
      <c r="F102" s="38"/>
      <c r="G102" s="52"/>
      <c r="H102" s="53">
        <f t="shared" si="2"/>
        <v>0</v>
      </c>
      <c r="I102" s="53">
        <f t="shared" si="3"/>
        <v>0</v>
      </c>
    </row>
    <row r="103" spans="1:9" s="54" customFormat="1" ht="28.5" customHeight="1" x14ac:dyDescent="0.25">
      <c r="A103" s="34" t="s">
        <v>1142</v>
      </c>
      <c r="B103" s="48" t="s">
        <v>267</v>
      </c>
      <c r="C103" s="36"/>
      <c r="D103" s="36"/>
      <c r="E103" s="37">
        <v>4</v>
      </c>
      <c r="F103" s="38"/>
      <c r="G103" s="52"/>
      <c r="H103" s="53">
        <f t="shared" si="2"/>
        <v>0</v>
      </c>
      <c r="I103" s="53">
        <f t="shared" si="3"/>
        <v>0</v>
      </c>
    </row>
    <row r="104" spans="1:9" s="54" customFormat="1" ht="28.5" customHeight="1" x14ac:dyDescent="0.25">
      <c r="A104" s="34" t="s">
        <v>814</v>
      </c>
      <c r="B104" s="48" t="s">
        <v>109</v>
      </c>
      <c r="C104" s="36"/>
      <c r="D104" s="36"/>
      <c r="E104" s="37">
        <v>5</v>
      </c>
      <c r="F104" s="38"/>
      <c r="G104" s="52"/>
      <c r="H104" s="53">
        <f t="shared" si="2"/>
        <v>0</v>
      </c>
      <c r="I104" s="53">
        <f t="shared" si="3"/>
        <v>0</v>
      </c>
    </row>
    <row r="105" spans="1:9" s="54" customFormat="1" ht="28.5" customHeight="1" x14ac:dyDescent="0.25">
      <c r="A105" s="34" t="s">
        <v>817</v>
      </c>
      <c r="B105" s="48" t="s">
        <v>112</v>
      </c>
      <c r="C105" s="36"/>
      <c r="D105" s="36"/>
      <c r="E105" s="37">
        <v>6</v>
      </c>
      <c r="F105" s="38"/>
      <c r="G105" s="52"/>
      <c r="H105" s="53">
        <f t="shared" si="2"/>
        <v>0</v>
      </c>
      <c r="I105" s="53">
        <f t="shared" si="3"/>
        <v>0</v>
      </c>
    </row>
    <row r="106" spans="1:9" s="54" customFormat="1" ht="28.5" customHeight="1" x14ac:dyDescent="0.25">
      <c r="A106" s="34" t="s">
        <v>1082</v>
      </c>
      <c r="B106" s="48" t="s">
        <v>237</v>
      </c>
      <c r="C106" s="36"/>
      <c r="D106" s="36"/>
      <c r="E106" s="37">
        <v>6</v>
      </c>
      <c r="F106" s="38"/>
      <c r="G106" s="52"/>
      <c r="H106" s="53">
        <f t="shared" si="2"/>
        <v>0</v>
      </c>
      <c r="I106" s="53">
        <f t="shared" si="3"/>
        <v>0</v>
      </c>
    </row>
    <row r="107" spans="1:9" s="54" customFormat="1" ht="28.5" customHeight="1" x14ac:dyDescent="0.25">
      <c r="A107" s="34" t="s">
        <v>1065</v>
      </c>
      <c r="B107" s="48" t="s">
        <v>230</v>
      </c>
      <c r="C107" s="36"/>
      <c r="D107" s="36"/>
      <c r="E107" s="37">
        <v>3</v>
      </c>
      <c r="F107" s="38"/>
      <c r="G107" s="52"/>
      <c r="H107" s="53">
        <f t="shared" si="2"/>
        <v>0</v>
      </c>
      <c r="I107" s="53">
        <f t="shared" si="3"/>
        <v>0</v>
      </c>
    </row>
    <row r="108" spans="1:9" s="54" customFormat="1" ht="28.5" customHeight="1" x14ac:dyDescent="0.25">
      <c r="A108" s="34" t="s">
        <v>843</v>
      </c>
      <c r="B108" s="48" t="s">
        <v>16</v>
      </c>
      <c r="C108" s="36"/>
      <c r="D108" s="36"/>
      <c r="E108" s="37">
        <v>1</v>
      </c>
      <c r="F108" s="38"/>
      <c r="G108" s="52"/>
      <c r="H108" s="53">
        <f t="shared" si="2"/>
        <v>0</v>
      </c>
      <c r="I108" s="53">
        <f t="shared" si="3"/>
        <v>0</v>
      </c>
    </row>
    <row r="109" spans="1:9" s="54" customFormat="1" ht="28.5" customHeight="1" x14ac:dyDescent="0.25">
      <c r="A109" s="34" t="s">
        <v>930</v>
      </c>
      <c r="B109" s="48" t="s">
        <v>351</v>
      </c>
      <c r="C109" s="36"/>
      <c r="D109" s="36"/>
      <c r="E109" s="37">
        <v>1</v>
      </c>
      <c r="F109" s="38"/>
      <c r="G109" s="52"/>
      <c r="H109" s="53">
        <f t="shared" si="2"/>
        <v>0</v>
      </c>
      <c r="I109" s="53">
        <f t="shared" si="3"/>
        <v>0</v>
      </c>
    </row>
    <row r="110" spans="1:9" s="54" customFormat="1" ht="28.5" customHeight="1" x14ac:dyDescent="0.25">
      <c r="A110" s="34" t="s">
        <v>958</v>
      </c>
      <c r="B110" s="48" t="s">
        <v>178</v>
      </c>
      <c r="C110" s="36"/>
      <c r="D110" s="36"/>
      <c r="E110" s="37">
        <v>1</v>
      </c>
      <c r="F110" s="38"/>
      <c r="G110" s="52"/>
      <c r="H110" s="53">
        <f t="shared" si="2"/>
        <v>0</v>
      </c>
      <c r="I110" s="53">
        <f t="shared" si="3"/>
        <v>0</v>
      </c>
    </row>
    <row r="111" spans="1:9" s="54" customFormat="1" ht="28.5" customHeight="1" x14ac:dyDescent="0.25">
      <c r="A111" s="34" t="s">
        <v>1557</v>
      </c>
      <c r="B111" s="48" t="s">
        <v>368</v>
      </c>
      <c r="C111" s="36"/>
      <c r="D111" s="36"/>
      <c r="E111" s="37">
        <v>1</v>
      </c>
      <c r="F111" s="38"/>
      <c r="G111" s="52"/>
      <c r="H111" s="53">
        <f t="shared" si="2"/>
        <v>0</v>
      </c>
      <c r="I111" s="53">
        <f t="shared" si="3"/>
        <v>0</v>
      </c>
    </row>
    <row r="112" spans="1:9" s="54" customFormat="1" ht="28.5" customHeight="1" x14ac:dyDescent="0.25">
      <c r="A112" s="34" t="s">
        <v>987</v>
      </c>
      <c r="B112" s="48" t="s">
        <v>187</v>
      </c>
      <c r="C112" s="36"/>
      <c r="D112" s="36"/>
      <c r="E112" s="37">
        <v>1</v>
      </c>
      <c r="F112" s="38"/>
      <c r="G112" s="52"/>
      <c r="H112" s="53">
        <f t="shared" si="2"/>
        <v>0</v>
      </c>
      <c r="I112" s="53">
        <f t="shared" si="3"/>
        <v>0</v>
      </c>
    </row>
    <row r="113" spans="1:9" s="54" customFormat="1" ht="28.5" customHeight="1" x14ac:dyDescent="0.25">
      <c r="A113" s="34" t="s">
        <v>1558</v>
      </c>
      <c r="B113" s="48" t="s">
        <v>1559</v>
      </c>
      <c r="C113" s="36"/>
      <c r="D113" s="36"/>
      <c r="E113" s="37">
        <v>1</v>
      </c>
      <c r="F113" s="38"/>
      <c r="G113" s="52"/>
      <c r="H113" s="53">
        <f t="shared" si="2"/>
        <v>0</v>
      </c>
      <c r="I113" s="53">
        <f t="shared" si="3"/>
        <v>0</v>
      </c>
    </row>
    <row r="114" spans="1:9" s="54" customFormat="1" ht="28.5" customHeight="1" x14ac:dyDescent="0.25">
      <c r="A114" s="34" t="s">
        <v>862</v>
      </c>
      <c r="B114" s="48" t="s">
        <v>136</v>
      </c>
      <c r="C114" s="36"/>
      <c r="D114" s="36"/>
      <c r="E114" s="37">
        <v>1</v>
      </c>
      <c r="F114" s="38"/>
      <c r="G114" s="52"/>
      <c r="H114" s="53">
        <f t="shared" si="2"/>
        <v>0</v>
      </c>
      <c r="I114" s="53">
        <f t="shared" si="3"/>
        <v>0</v>
      </c>
    </row>
    <row r="115" spans="1:9" s="54" customFormat="1" ht="28.5" customHeight="1" x14ac:dyDescent="0.25">
      <c r="A115" s="34" t="s">
        <v>832</v>
      </c>
      <c r="B115" s="48" t="s">
        <v>333</v>
      </c>
      <c r="C115" s="36"/>
      <c r="D115" s="36"/>
      <c r="E115" s="37">
        <v>1</v>
      </c>
      <c r="F115" s="38"/>
      <c r="G115" s="52"/>
      <c r="H115" s="53">
        <f t="shared" si="2"/>
        <v>0</v>
      </c>
      <c r="I115" s="53">
        <f t="shared" si="3"/>
        <v>0</v>
      </c>
    </row>
    <row r="116" spans="1:9" s="54" customFormat="1" ht="28.5" customHeight="1" x14ac:dyDescent="0.25">
      <c r="A116" s="34" t="s">
        <v>916</v>
      </c>
      <c r="B116" s="48" t="s">
        <v>158</v>
      </c>
      <c r="C116" s="36"/>
      <c r="D116" s="36"/>
      <c r="E116" s="37">
        <v>1</v>
      </c>
      <c r="F116" s="38"/>
      <c r="G116" s="52"/>
      <c r="H116" s="53">
        <f t="shared" si="2"/>
        <v>0</v>
      </c>
      <c r="I116" s="53">
        <f t="shared" si="3"/>
        <v>0</v>
      </c>
    </row>
    <row r="117" spans="1:9" s="54" customFormat="1" ht="28.5" customHeight="1" x14ac:dyDescent="0.25">
      <c r="A117" s="34" t="s">
        <v>1031</v>
      </c>
      <c r="B117" s="48" t="s">
        <v>217</v>
      </c>
      <c r="C117" s="36"/>
      <c r="D117" s="36"/>
      <c r="E117" s="37">
        <v>1</v>
      </c>
      <c r="F117" s="38"/>
      <c r="G117" s="52"/>
      <c r="H117" s="53">
        <f t="shared" si="2"/>
        <v>0</v>
      </c>
      <c r="I117" s="53">
        <f t="shared" si="3"/>
        <v>0</v>
      </c>
    </row>
    <row r="118" spans="1:9" s="54" customFormat="1" ht="28.5" customHeight="1" x14ac:dyDescent="0.25">
      <c r="A118" s="34" t="s">
        <v>752</v>
      </c>
      <c r="B118" s="48" t="s">
        <v>753</v>
      </c>
      <c r="C118" s="36"/>
      <c r="D118" s="36"/>
      <c r="E118" s="37">
        <v>1</v>
      </c>
      <c r="F118" s="38"/>
      <c r="G118" s="52"/>
      <c r="H118" s="53">
        <f t="shared" si="2"/>
        <v>0</v>
      </c>
      <c r="I118" s="53">
        <f t="shared" si="3"/>
        <v>0</v>
      </c>
    </row>
    <row r="119" spans="1:9" s="54" customFormat="1" ht="28.5" customHeight="1" x14ac:dyDescent="0.25">
      <c r="A119" s="34" t="s">
        <v>754</v>
      </c>
      <c r="B119" s="48" t="s">
        <v>755</v>
      </c>
      <c r="C119" s="36"/>
      <c r="D119" s="36"/>
      <c r="E119" s="37">
        <v>1</v>
      </c>
      <c r="F119" s="38"/>
      <c r="G119" s="52"/>
      <c r="H119" s="53">
        <f t="shared" si="2"/>
        <v>0</v>
      </c>
      <c r="I119" s="53">
        <f t="shared" si="3"/>
        <v>0</v>
      </c>
    </row>
    <row r="120" spans="1:9" s="54" customFormat="1" ht="28.5" customHeight="1" x14ac:dyDescent="0.25">
      <c r="A120" s="34" t="s">
        <v>788</v>
      </c>
      <c r="B120" s="48" t="s">
        <v>63</v>
      </c>
      <c r="C120" s="36"/>
      <c r="D120" s="36"/>
      <c r="E120" s="37">
        <v>1</v>
      </c>
      <c r="F120" s="38"/>
      <c r="G120" s="52"/>
      <c r="H120" s="53">
        <f t="shared" si="2"/>
        <v>0</v>
      </c>
      <c r="I120" s="53">
        <f t="shared" si="3"/>
        <v>0</v>
      </c>
    </row>
    <row r="121" spans="1:9" s="54" customFormat="1" ht="28.5" customHeight="1" x14ac:dyDescent="0.25">
      <c r="A121" s="34" t="s">
        <v>803</v>
      </c>
      <c r="B121" s="48" t="s">
        <v>68</v>
      </c>
      <c r="C121" s="36"/>
      <c r="D121" s="36"/>
      <c r="E121" s="37">
        <v>1</v>
      </c>
      <c r="F121" s="38"/>
      <c r="G121" s="52"/>
      <c r="H121" s="53">
        <f t="shared" si="2"/>
        <v>0</v>
      </c>
      <c r="I121" s="53">
        <f t="shared" si="3"/>
        <v>0</v>
      </c>
    </row>
    <row r="122" spans="1:9" s="54" customFormat="1" ht="28.5" customHeight="1" x14ac:dyDescent="0.25">
      <c r="A122" s="34" t="s">
        <v>804</v>
      </c>
      <c r="B122" s="48" t="s">
        <v>69</v>
      </c>
      <c r="C122" s="36"/>
      <c r="D122" s="36"/>
      <c r="E122" s="37">
        <v>1</v>
      </c>
      <c r="F122" s="38"/>
      <c r="G122" s="52"/>
      <c r="H122" s="53">
        <f t="shared" si="2"/>
        <v>0</v>
      </c>
      <c r="I122" s="53">
        <f t="shared" si="3"/>
        <v>0</v>
      </c>
    </row>
    <row r="123" spans="1:9" s="54" customFormat="1" ht="28.5" customHeight="1" x14ac:dyDescent="0.25">
      <c r="A123" s="34" t="s">
        <v>839</v>
      </c>
      <c r="B123" s="48" t="s">
        <v>127</v>
      </c>
      <c r="C123" s="36"/>
      <c r="D123" s="36"/>
      <c r="E123" s="37">
        <v>1</v>
      </c>
      <c r="F123" s="38"/>
      <c r="G123" s="52"/>
      <c r="H123" s="53">
        <f t="shared" si="2"/>
        <v>0</v>
      </c>
      <c r="I123" s="53">
        <f t="shared" si="3"/>
        <v>0</v>
      </c>
    </row>
    <row r="124" spans="1:9" s="54" customFormat="1" ht="28.5" customHeight="1" x14ac:dyDescent="0.25">
      <c r="A124" s="34" t="s">
        <v>867</v>
      </c>
      <c r="B124" s="48" t="s">
        <v>338</v>
      </c>
      <c r="C124" s="36"/>
      <c r="D124" s="36"/>
      <c r="E124" s="37">
        <v>1</v>
      </c>
      <c r="F124" s="38"/>
      <c r="G124" s="52"/>
      <c r="H124" s="53">
        <f t="shared" si="2"/>
        <v>0</v>
      </c>
      <c r="I124" s="53">
        <f t="shared" si="3"/>
        <v>0</v>
      </c>
    </row>
    <row r="125" spans="1:9" s="54" customFormat="1" ht="28.5" customHeight="1" x14ac:dyDescent="0.25">
      <c r="A125" s="34" t="s">
        <v>879</v>
      </c>
      <c r="B125" s="48" t="s">
        <v>880</v>
      </c>
      <c r="C125" s="36"/>
      <c r="D125" s="36"/>
      <c r="E125" s="37">
        <v>1</v>
      </c>
      <c r="F125" s="38"/>
      <c r="G125" s="52"/>
      <c r="H125" s="53">
        <f t="shared" si="2"/>
        <v>0</v>
      </c>
      <c r="I125" s="53">
        <f t="shared" si="3"/>
        <v>0</v>
      </c>
    </row>
    <row r="126" spans="1:9" s="54" customFormat="1" ht="28.5" customHeight="1" x14ac:dyDescent="0.25">
      <c r="A126" s="34" t="s">
        <v>1560</v>
      </c>
      <c r="B126" s="48" t="s">
        <v>223</v>
      </c>
      <c r="C126" s="36"/>
      <c r="D126" s="36"/>
      <c r="E126" s="37">
        <v>1</v>
      </c>
      <c r="F126" s="38"/>
      <c r="G126" s="52"/>
      <c r="H126" s="53">
        <f t="shared" si="2"/>
        <v>0</v>
      </c>
      <c r="I126" s="53">
        <f t="shared" si="3"/>
        <v>0</v>
      </c>
    </row>
    <row r="127" spans="1:9" s="54" customFormat="1" ht="28.5" customHeight="1" x14ac:dyDescent="0.25">
      <c r="A127" s="34" t="s">
        <v>1050</v>
      </c>
      <c r="B127" s="48" t="s">
        <v>363</v>
      </c>
      <c r="C127" s="36"/>
      <c r="D127" s="36"/>
      <c r="E127" s="37">
        <v>1</v>
      </c>
      <c r="F127" s="38"/>
      <c r="G127" s="52"/>
      <c r="H127" s="53">
        <f t="shared" si="2"/>
        <v>0</v>
      </c>
      <c r="I127" s="53">
        <f t="shared" si="3"/>
        <v>0</v>
      </c>
    </row>
    <row r="128" spans="1:9" s="54" customFormat="1" ht="28.5" customHeight="1" x14ac:dyDescent="0.25">
      <c r="A128" s="34" t="s">
        <v>1053</v>
      </c>
      <c r="B128" s="48" t="s">
        <v>1561</v>
      </c>
      <c r="C128" s="36"/>
      <c r="D128" s="36"/>
      <c r="E128" s="37">
        <v>1</v>
      </c>
      <c r="F128" s="38"/>
      <c r="G128" s="52"/>
      <c r="H128" s="53">
        <f t="shared" si="2"/>
        <v>0</v>
      </c>
      <c r="I128" s="53">
        <f t="shared" si="3"/>
        <v>0</v>
      </c>
    </row>
    <row r="129" spans="1:9" s="54" customFormat="1" ht="28.5" customHeight="1" x14ac:dyDescent="0.25">
      <c r="A129" s="34" t="s">
        <v>771</v>
      </c>
      <c r="B129" s="48" t="s">
        <v>60</v>
      </c>
      <c r="C129" s="36"/>
      <c r="D129" s="36"/>
      <c r="E129" s="37">
        <v>1</v>
      </c>
      <c r="F129" s="38"/>
      <c r="G129" s="52"/>
      <c r="H129" s="53">
        <f t="shared" si="2"/>
        <v>0</v>
      </c>
      <c r="I129" s="53">
        <f t="shared" si="3"/>
        <v>0</v>
      </c>
    </row>
    <row r="130" spans="1:9" s="54" customFormat="1" ht="28.5" customHeight="1" x14ac:dyDescent="0.25">
      <c r="A130" s="34" t="s">
        <v>1076</v>
      </c>
      <c r="B130" s="48" t="s">
        <v>232</v>
      </c>
      <c r="C130" s="36"/>
      <c r="D130" s="36"/>
      <c r="E130" s="37">
        <v>1</v>
      </c>
      <c r="F130" s="38"/>
      <c r="G130" s="52"/>
      <c r="H130" s="53">
        <f t="shared" si="2"/>
        <v>0</v>
      </c>
      <c r="I130" s="53">
        <f t="shared" si="3"/>
        <v>0</v>
      </c>
    </row>
    <row r="131" spans="1:9" s="54" customFormat="1" ht="28.5" customHeight="1" x14ac:dyDescent="0.25">
      <c r="A131" s="34" t="s">
        <v>1096</v>
      </c>
      <c r="B131" s="48" t="s">
        <v>244</v>
      </c>
      <c r="C131" s="36"/>
      <c r="D131" s="36"/>
      <c r="E131" s="37">
        <v>1</v>
      </c>
      <c r="F131" s="38"/>
      <c r="G131" s="52"/>
      <c r="H131" s="53">
        <f t="shared" si="2"/>
        <v>0</v>
      </c>
      <c r="I131" s="53">
        <f t="shared" si="3"/>
        <v>0</v>
      </c>
    </row>
    <row r="132" spans="1:9" s="54" customFormat="1" ht="28.5" customHeight="1" x14ac:dyDescent="0.25">
      <c r="A132" s="34" t="s">
        <v>1129</v>
      </c>
      <c r="B132" s="48" t="s">
        <v>259</v>
      </c>
      <c r="C132" s="36"/>
      <c r="D132" s="36"/>
      <c r="E132" s="37">
        <v>1</v>
      </c>
      <c r="F132" s="38"/>
      <c r="G132" s="52"/>
      <c r="H132" s="53">
        <f t="shared" si="2"/>
        <v>0</v>
      </c>
      <c r="I132" s="53">
        <f t="shared" si="3"/>
        <v>0</v>
      </c>
    </row>
    <row r="133" spans="1:9" s="54" customFormat="1" ht="28.5" customHeight="1" x14ac:dyDescent="0.25">
      <c r="A133" s="34" t="s">
        <v>1562</v>
      </c>
      <c r="B133" s="48" t="s">
        <v>282</v>
      </c>
      <c r="C133" s="36"/>
      <c r="D133" s="36"/>
      <c r="E133" s="37">
        <v>1</v>
      </c>
      <c r="F133" s="38"/>
      <c r="G133" s="52"/>
      <c r="H133" s="53">
        <f t="shared" si="2"/>
        <v>0</v>
      </c>
      <c r="I133" s="53">
        <f t="shared" si="3"/>
        <v>0</v>
      </c>
    </row>
    <row r="134" spans="1:9" s="54" customFormat="1" ht="28.5" customHeight="1" x14ac:dyDescent="0.25">
      <c r="A134" s="34" t="s">
        <v>756</v>
      </c>
      <c r="B134" s="48" t="s">
        <v>53</v>
      </c>
      <c r="C134" s="36"/>
      <c r="D134" s="36"/>
      <c r="E134" s="37">
        <v>1</v>
      </c>
      <c r="F134" s="38"/>
      <c r="G134" s="52"/>
      <c r="H134" s="53">
        <f t="shared" si="2"/>
        <v>0</v>
      </c>
      <c r="I134" s="53">
        <f t="shared" si="3"/>
        <v>0</v>
      </c>
    </row>
    <row r="135" spans="1:9" s="54" customFormat="1" ht="28.5" customHeight="1" x14ac:dyDescent="0.25">
      <c r="A135" s="34" t="s">
        <v>1563</v>
      </c>
      <c r="B135" s="48" t="s">
        <v>73</v>
      </c>
      <c r="C135" s="36"/>
      <c r="D135" s="36"/>
      <c r="E135" s="37">
        <v>1</v>
      </c>
      <c r="F135" s="38"/>
      <c r="G135" s="52"/>
      <c r="H135" s="53">
        <f t="shared" si="2"/>
        <v>0</v>
      </c>
      <c r="I135" s="53">
        <f t="shared" si="3"/>
        <v>0</v>
      </c>
    </row>
    <row r="136" spans="1:9" s="54" customFormat="1" ht="28.5" customHeight="1" x14ac:dyDescent="0.25">
      <c r="A136" s="34" t="s">
        <v>848</v>
      </c>
      <c r="B136" s="48" t="s">
        <v>131</v>
      </c>
      <c r="C136" s="36"/>
      <c r="D136" s="36"/>
      <c r="E136" s="37">
        <v>1</v>
      </c>
      <c r="F136" s="38"/>
      <c r="G136" s="52"/>
      <c r="H136" s="53">
        <f t="shared" si="2"/>
        <v>0</v>
      </c>
      <c r="I136" s="53">
        <f t="shared" si="3"/>
        <v>0</v>
      </c>
    </row>
    <row r="137" spans="1:9" s="54" customFormat="1" ht="28.5" customHeight="1" x14ac:dyDescent="0.25">
      <c r="A137" s="34" t="s">
        <v>917</v>
      </c>
      <c r="B137" s="48" t="s">
        <v>161</v>
      </c>
      <c r="C137" s="36"/>
      <c r="D137" s="36"/>
      <c r="E137" s="37">
        <v>1</v>
      </c>
      <c r="F137" s="38"/>
      <c r="G137" s="52"/>
      <c r="H137" s="53">
        <f t="shared" si="2"/>
        <v>0</v>
      </c>
      <c r="I137" s="53">
        <f t="shared" si="3"/>
        <v>0</v>
      </c>
    </row>
    <row r="138" spans="1:9" s="54" customFormat="1" ht="28.5" customHeight="1" x14ac:dyDescent="0.25">
      <c r="A138" s="34" t="s">
        <v>1073</v>
      </c>
      <c r="B138" s="48" t="s">
        <v>231</v>
      </c>
      <c r="C138" s="36"/>
      <c r="D138" s="36"/>
      <c r="E138" s="37">
        <v>1</v>
      </c>
      <c r="F138" s="38"/>
      <c r="G138" s="52"/>
      <c r="H138" s="53">
        <f t="shared" si="2"/>
        <v>0</v>
      </c>
      <c r="I138" s="53">
        <f t="shared" si="3"/>
        <v>0</v>
      </c>
    </row>
    <row r="139" spans="1:9" s="54" customFormat="1" ht="28.5" customHeight="1" x14ac:dyDescent="0.25">
      <c r="A139" s="34" t="s">
        <v>1084</v>
      </c>
      <c r="B139" s="48" t="s">
        <v>238</v>
      </c>
      <c r="C139" s="36"/>
      <c r="D139" s="36"/>
      <c r="E139" s="37">
        <v>1</v>
      </c>
      <c r="F139" s="38"/>
      <c r="G139" s="52"/>
      <c r="H139" s="53">
        <f t="shared" si="2"/>
        <v>0</v>
      </c>
      <c r="I139" s="53">
        <f t="shared" si="3"/>
        <v>0</v>
      </c>
    </row>
    <row r="140" spans="1:9" s="54" customFormat="1" ht="28.5" customHeight="1" x14ac:dyDescent="0.25">
      <c r="A140" s="34" t="s">
        <v>1099</v>
      </c>
      <c r="B140" s="48" t="s">
        <v>1</v>
      </c>
      <c r="C140" s="36"/>
      <c r="D140" s="36"/>
      <c r="E140" s="37">
        <v>1</v>
      </c>
      <c r="F140" s="38"/>
      <c r="G140" s="52"/>
      <c r="H140" s="53">
        <f t="shared" si="2"/>
        <v>0</v>
      </c>
      <c r="I140" s="53">
        <f t="shared" si="3"/>
        <v>0</v>
      </c>
    </row>
    <row r="141" spans="1:9" s="54" customFormat="1" ht="28.5" customHeight="1" x14ac:dyDescent="0.25">
      <c r="A141" s="34" t="s">
        <v>1102</v>
      </c>
      <c r="B141" s="48" t="s">
        <v>248</v>
      </c>
      <c r="C141" s="36"/>
      <c r="D141" s="36"/>
      <c r="E141" s="37">
        <v>1</v>
      </c>
      <c r="F141" s="38"/>
      <c r="G141" s="52"/>
      <c r="H141" s="53">
        <f t="shared" si="2"/>
        <v>0</v>
      </c>
      <c r="I141" s="53">
        <f t="shared" si="3"/>
        <v>0</v>
      </c>
    </row>
    <row r="142" spans="1:9" s="54" customFormat="1" ht="28.5" customHeight="1" x14ac:dyDescent="0.25">
      <c r="A142" s="34" t="s">
        <v>770</v>
      </c>
      <c r="B142" s="48" t="s">
        <v>58</v>
      </c>
      <c r="C142" s="36"/>
      <c r="D142" s="36"/>
      <c r="E142" s="37">
        <v>1</v>
      </c>
      <c r="F142" s="38"/>
      <c r="G142" s="52"/>
      <c r="H142" s="53">
        <f t="shared" si="2"/>
        <v>0</v>
      </c>
      <c r="I142" s="53">
        <f t="shared" si="3"/>
        <v>0</v>
      </c>
    </row>
    <row r="143" spans="1:9" s="54" customFormat="1" ht="28.5" customHeight="1" x14ac:dyDescent="0.25">
      <c r="A143" s="34" t="s">
        <v>769</v>
      </c>
      <c r="B143" s="48" t="s">
        <v>57</v>
      </c>
      <c r="C143" s="36"/>
      <c r="D143" s="36"/>
      <c r="E143" s="37">
        <v>1</v>
      </c>
      <c r="F143" s="38"/>
      <c r="G143" s="52"/>
      <c r="H143" s="53">
        <f t="shared" si="2"/>
        <v>0</v>
      </c>
      <c r="I143" s="53">
        <f t="shared" si="3"/>
        <v>0</v>
      </c>
    </row>
    <row r="144" spans="1:9" s="54" customFormat="1" ht="28.5" customHeight="1" x14ac:dyDescent="0.25">
      <c r="A144" s="34" t="s">
        <v>792</v>
      </c>
      <c r="B144" s="48" t="s">
        <v>202</v>
      </c>
      <c r="C144" s="36"/>
      <c r="D144" s="36"/>
      <c r="E144" s="37">
        <v>1</v>
      </c>
      <c r="F144" s="38"/>
      <c r="G144" s="52"/>
      <c r="H144" s="53">
        <f t="shared" si="2"/>
        <v>0</v>
      </c>
      <c r="I144" s="53">
        <f t="shared" si="3"/>
        <v>0</v>
      </c>
    </row>
    <row r="145" spans="1:9" s="54" customFormat="1" ht="28.5" customHeight="1" x14ac:dyDescent="0.25">
      <c r="A145" s="34" t="s">
        <v>761</v>
      </c>
      <c r="B145" s="48" t="s">
        <v>203</v>
      </c>
      <c r="C145" s="36"/>
      <c r="D145" s="36"/>
      <c r="E145" s="37">
        <v>1</v>
      </c>
      <c r="F145" s="38"/>
      <c r="G145" s="52"/>
      <c r="H145" s="53">
        <f t="shared" ref="H145:H208" si="4">+F145+G145</f>
        <v>0</v>
      </c>
      <c r="I145" s="53">
        <f t="shared" ref="I145:I208" si="5">+E145*F145</f>
        <v>0</v>
      </c>
    </row>
    <row r="146" spans="1:9" s="54" customFormat="1" ht="28.5" customHeight="1" x14ac:dyDescent="0.25">
      <c r="A146" s="34" t="s">
        <v>762</v>
      </c>
      <c r="B146" s="48" t="s">
        <v>204</v>
      </c>
      <c r="C146" s="36"/>
      <c r="D146" s="36"/>
      <c r="E146" s="37">
        <v>1</v>
      </c>
      <c r="F146" s="38"/>
      <c r="G146" s="52"/>
      <c r="H146" s="53">
        <f t="shared" si="4"/>
        <v>0</v>
      </c>
      <c r="I146" s="53">
        <f t="shared" si="5"/>
        <v>0</v>
      </c>
    </row>
    <row r="147" spans="1:9" s="54" customFormat="1" ht="28.5" customHeight="1" x14ac:dyDescent="0.25">
      <c r="A147" s="34" t="s">
        <v>791</v>
      </c>
      <c r="B147" s="48" t="s">
        <v>205</v>
      </c>
      <c r="C147" s="36"/>
      <c r="D147" s="36"/>
      <c r="E147" s="37">
        <v>1</v>
      </c>
      <c r="F147" s="38"/>
      <c r="G147" s="52"/>
      <c r="H147" s="53">
        <f t="shared" si="4"/>
        <v>0</v>
      </c>
      <c r="I147" s="53">
        <f t="shared" si="5"/>
        <v>0</v>
      </c>
    </row>
    <row r="148" spans="1:9" s="54" customFormat="1" ht="28.5" customHeight="1" x14ac:dyDescent="0.25">
      <c r="A148" s="34" t="s">
        <v>1564</v>
      </c>
      <c r="B148" s="48" t="s">
        <v>336</v>
      </c>
      <c r="C148" s="36"/>
      <c r="D148" s="36"/>
      <c r="E148" s="37">
        <v>1</v>
      </c>
      <c r="F148" s="38"/>
      <c r="G148" s="52"/>
      <c r="H148" s="53">
        <f t="shared" si="4"/>
        <v>0</v>
      </c>
      <c r="I148" s="53">
        <f t="shared" si="5"/>
        <v>0</v>
      </c>
    </row>
    <row r="149" spans="1:9" s="54" customFormat="1" ht="28.5" customHeight="1" x14ac:dyDescent="0.25">
      <c r="A149" s="34" t="s">
        <v>823</v>
      </c>
      <c r="B149" s="48" t="s">
        <v>88</v>
      </c>
      <c r="C149" s="36"/>
      <c r="D149" s="36"/>
      <c r="E149" s="37">
        <v>1</v>
      </c>
      <c r="F149" s="38"/>
      <c r="G149" s="52"/>
      <c r="H149" s="53">
        <f t="shared" si="4"/>
        <v>0</v>
      </c>
      <c r="I149" s="53">
        <f t="shared" si="5"/>
        <v>0</v>
      </c>
    </row>
    <row r="150" spans="1:9" s="54" customFormat="1" ht="28.5" customHeight="1" x14ac:dyDescent="0.25">
      <c r="A150" s="34" t="s">
        <v>1111</v>
      </c>
      <c r="B150" s="48" t="s">
        <v>101</v>
      </c>
      <c r="C150" s="36"/>
      <c r="D150" s="36"/>
      <c r="E150" s="37">
        <v>1</v>
      </c>
      <c r="F150" s="38"/>
      <c r="G150" s="52"/>
      <c r="H150" s="53">
        <f t="shared" si="4"/>
        <v>0</v>
      </c>
      <c r="I150" s="53">
        <f t="shared" si="5"/>
        <v>0</v>
      </c>
    </row>
    <row r="151" spans="1:9" s="54" customFormat="1" ht="28.5" customHeight="1" x14ac:dyDescent="0.25">
      <c r="A151" s="34" t="s">
        <v>763</v>
      </c>
      <c r="B151" s="48" t="s">
        <v>317</v>
      </c>
      <c r="C151" s="36"/>
      <c r="D151" s="36"/>
      <c r="E151" s="37">
        <v>1</v>
      </c>
      <c r="F151" s="38"/>
      <c r="G151" s="52"/>
      <c r="H151" s="53">
        <f t="shared" si="4"/>
        <v>0</v>
      </c>
      <c r="I151" s="53">
        <f t="shared" si="5"/>
        <v>0</v>
      </c>
    </row>
    <row r="152" spans="1:9" s="54" customFormat="1" ht="28.5" customHeight="1" x14ac:dyDescent="0.25">
      <c r="A152" s="34" t="s">
        <v>764</v>
      </c>
      <c r="B152" s="48" t="s">
        <v>87</v>
      </c>
      <c r="C152" s="36"/>
      <c r="D152" s="36"/>
      <c r="E152" s="37">
        <v>1</v>
      </c>
      <c r="F152" s="38"/>
      <c r="G152" s="52"/>
      <c r="H152" s="53">
        <f t="shared" si="4"/>
        <v>0</v>
      </c>
      <c r="I152" s="53">
        <f t="shared" si="5"/>
        <v>0</v>
      </c>
    </row>
    <row r="153" spans="1:9" s="54" customFormat="1" ht="28.5" customHeight="1" x14ac:dyDescent="0.25">
      <c r="A153" s="34" t="s">
        <v>767</v>
      </c>
      <c r="B153" s="48" t="s">
        <v>55</v>
      </c>
      <c r="C153" s="36"/>
      <c r="D153" s="36"/>
      <c r="E153" s="37">
        <v>1</v>
      </c>
      <c r="F153" s="38"/>
      <c r="G153" s="52"/>
      <c r="H153" s="53">
        <f t="shared" si="4"/>
        <v>0</v>
      </c>
      <c r="I153" s="53">
        <f t="shared" si="5"/>
        <v>0</v>
      </c>
    </row>
    <row r="154" spans="1:9" s="54" customFormat="1" ht="28.5" customHeight="1" x14ac:dyDescent="0.25">
      <c r="A154" s="34" t="s">
        <v>768</v>
      </c>
      <c r="B154" s="48" t="s">
        <v>56</v>
      </c>
      <c r="C154" s="36"/>
      <c r="D154" s="36"/>
      <c r="E154" s="37">
        <v>1</v>
      </c>
      <c r="F154" s="38"/>
      <c r="G154" s="52"/>
      <c r="H154" s="53">
        <f t="shared" si="4"/>
        <v>0</v>
      </c>
      <c r="I154" s="53">
        <f t="shared" si="5"/>
        <v>0</v>
      </c>
    </row>
    <row r="155" spans="1:9" s="54" customFormat="1" ht="28.5" customHeight="1" x14ac:dyDescent="0.25">
      <c r="A155" s="34" t="s">
        <v>772</v>
      </c>
      <c r="B155" s="48" t="s">
        <v>59</v>
      </c>
      <c r="C155" s="36"/>
      <c r="D155" s="36"/>
      <c r="E155" s="37">
        <v>1</v>
      </c>
      <c r="F155" s="38"/>
      <c r="G155" s="52"/>
      <c r="H155" s="53">
        <f t="shared" si="4"/>
        <v>0</v>
      </c>
      <c r="I155" s="53">
        <f t="shared" si="5"/>
        <v>0</v>
      </c>
    </row>
    <row r="156" spans="1:9" s="54" customFormat="1" ht="28.5" customHeight="1" x14ac:dyDescent="0.25">
      <c r="A156" s="34" t="s">
        <v>774</v>
      </c>
      <c r="B156" s="48" t="s">
        <v>62</v>
      </c>
      <c r="C156" s="36"/>
      <c r="D156" s="36"/>
      <c r="E156" s="37">
        <v>1</v>
      </c>
      <c r="F156" s="38"/>
      <c r="G156" s="52"/>
      <c r="H156" s="53">
        <f t="shared" si="4"/>
        <v>0</v>
      </c>
      <c r="I156" s="53">
        <f t="shared" si="5"/>
        <v>0</v>
      </c>
    </row>
    <row r="157" spans="1:9" s="54" customFormat="1" ht="28.5" customHeight="1" x14ac:dyDescent="0.25">
      <c r="A157" s="34" t="s">
        <v>800</v>
      </c>
      <c r="B157" s="48" t="s">
        <v>66</v>
      </c>
      <c r="C157" s="36"/>
      <c r="D157" s="36"/>
      <c r="E157" s="37">
        <v>1</v>
      </c>
      <c r="F157" s="38"/>
      <c r="G157" s="52"/>
      <c r="H157" s="53">
        <f t="shared" si="4"/>
        <v>0</v>
      </c>
      <c r="I157" s="53">
        <f t="shared" si="5"/>
        <v>0</v>
      </c>
    </row>
    <row r="158" spans="1:9" s="54" customFormat="1" ht="28.5" customHeight="1" x14ac:dyDescent="0.25">
      <c r="A158" s="34" t="s">
        <v>811</v>
      </c>
      <c r="B158" s="48" t="s">
        <v>74</v>
      </c>
      <c r="C158" s="36"/>
      <c r="D158" s="36"/>
      <c r="E158" s="37">
        <v>1</v>
      </c>
      <c r="F158" s="38"/>
      <c r="G158" s="52"/>
      <c r="H158" s="53">
        <f t="shared" si="4"/>
        <v>0</v>
      </c>
      <c r="I158" s="53">
        <f t="shared" si="5"/>
        <v>0</v>
      </c>
    </row>
    <row r="159" spans="1:9" s="54" customFormat="1" ht="28.5" customHeight="1" x14ac:dyDescent="0.25">
      <c r="A159" s="34" t="s">
        <v>818</v>
      </c>
      <c r="B159" s="48" t="s">
        <v>79</v>
      </c>
      <c r="C159" s="36"/>
      <c r="D159" s="36"/>
      <c r="E159" s="37">
        <v>1</v>
      </c>
      <c r="F159" s="38"/>
      <c r="G159" s="52"/>
      <c r="H159" s="53">
        <f t="shared" si="4"/>
        <v>0</v>
      </c>
      <c r="I159" s="53">
        <f t="shared" si="5"/>
        <v>0</v>
      </c>
    </row>
    <row r="160" spans="1:9" s="54" customFormat="1" ht="28.5" customHeight="1" x14ac:dyDescent="0.25">
      <c r="A160" s="34" t="s">
        <v>819</v>
      </c>
      <c r="B160" s="48" t="s">
        <v>81</v>
      </c>
      <c r="C160" s="36"/>
      <c r="D160" s="36"/>
      <c r="E160" s="37">
        <v>1</v>
      </c>
      <c r="F160" s="38"/>
      <c r="G160" s="52"/>
      <c r="H160" s="53">
        <f t="shared" si="4"/>
        <v>0</v>
      </c>
      <c r="I160" s="53">
        <f t="shared" si="5"/>
        <v>0</v>
      </c>
    </row>
    <row r="161" spans="1:9" s="54" customFormat="1" ht="28.5" customHeight="1" x14ac:dyDescent="0.25">
      <c r="A161" s="34" t="s">
        <v>784</v>
      </c>
      <c r="B161" s="48" t="s">
        <v>319</v>
      </c>
      <c r="C161" s="36"/>
      <c r="D161" s="36"/>
      <c r="E161" s="37">
        <v>1</v>
      </c>
      <c r="F161" s="38"/>
      <c r="G161" s="52"/>
      <c r="H161" s="53">
        <f t="shared" si="4"/>
        <v>0</v>
      </c>
      <c r="I161" s="53">
        <f t="shared" si="5"/>
        <v>0</v>
      </c>
    </row>
    <row r="162" spans="1:9" s="54" customFormat="1" ht="28.5" customHeight="1" x14ac:dyDescent="0.25">
      <c r="A162" s="34" t="s">
        <v>954</v>
      </c>
      <c r="B162" s="48" t="s">
        <v>176</v>
      </c>
      <c r="C162" s="36"/>
      <c r="D162" s="36"/>
      <c r="E162" s="37">
        <v>1</v>
      </c>
      <c r="F162" s="38"/>
      <c r="G162" s="52"/>
      <c r="H162" s="53">
        <f t="shared" si="4"/>
        <v>0</v>
      </c>
      <c r="I162" s="53">
        <f t="shared" si="5"/>
        <v>0</v>
      </c>
    </row>
    <row r="163" spans="1:9" s="54" customFormat="1" ht="28.5" customHeight="1" x14ac:dyDescent="0.25">
      <c r="A163" s="34" t="s">
        <v>835</v>
      </c>
      <c r="B163" s="48" t="s">
        <v>100</v>
      </c>
      <c r="C163" s="36"/>
      <c r="D163" s="36"/>
      <c r="E163" s="37">
        <v>1</v>
      </c>
      <c r="F163" s="38"/>
      <c r="G163" s="52"/>
      <c r="H163" s="53">
        <f t="shared" si="4"/>
        <v>0</v>
      </c>
      <c r="I163" s="53">
        <f t="shared" si="5"/>
        <v>0</v>
      </c>
    </row>
    <row r="164" spans="1:9" s="54" customFormat="1" ht="28.5" customHeight="1" x14ac:dyDescent="0.25">
      <c r="A164" s="34" t="s">
        <v>1565</v>
      </c>
      <c r="B164" s="48" t="s">
        <v>324</v>
      </c>
      <c r="C164" s="36"/>
      <c r="D164" s="36"/>
      <c r="E164" s="37">
        <v>1</v>
      </c>
      <c r="F164" s="38"/>
      <c r="G164" s="52"/>
      <c r="H164" s="53">
        <f t="shared" si="4"/>
        <v>0</v>
      </c>
      <c r="I164" s="53">
        <f t="shared" si="5"/>
        <v>0</v>
      </c>
    </row>
    <row r="165" spans="1:9" s="54" customFormat="1" ht="28.5" customHeight="1" x14ac:dyDescent="0.25">
      <c r="A165" s="34" t="s">
        <v>1094</v>
      </c>
      <c r="B165" s="48" t="s">
        <v>108</v>
      </c>
      <c r="C165" s="36"/>
      <c r="D165" s="36"/>
      <c r="E165" s="37">
        <v>1</v>
      </c>
      <c r="F165" s="38"/>
      <c r="G165" s="52"/>
      <c r="H165" s="53">
        <f t="shared" si="4"/>
        <v>0</v>
      </c>
      <c r="I165" s="53">
        <f t="shared" si="5"/>
        <v>0</v>
      </c>
    </row>
    <row r="166" spans="1:9" s="54" customFormat="1" ht="28.5" customHeight="1" x14ac:dyDescent="0.25">
      <c r="A166" s="34" t="s">
        <v>775</v>
      </c>
      <c r="B166" s="48" t="s">
        <v>327</v>
      </c>
      <c r="C166" s="36"/>
      <c r="D166" s="36"/>
      <c r="E166" s="37">
        <v>1</v>
      </c>
      <c r="F166" s="38"/>
      <c r="G166" s="52"/>
      <c r="H166" s="53">
        <f t="shared" si="4"/>
        <v>0</v>
      </c>
      <c r="I166" s="53">
        <f t="shared" si="5"/>
        <v>0</v>
      </c>
    </row>
    <row r="167" spans="1:9" s="54" customFormat="1" ht="28.5" customHeight="1" x14ac:dyDescent="0.25">
      <c r="A167" s="34" t="s">
        <v>1566</v>
      </c>
      <c r="B167" s="48" t="s">
        <v>329</v>
      </c>
      <c r="C167" s="36"/>
      <c r="D167" s="36"/>
      <c r="E167" s="37">
        <v>1</v>
      </c>
      <c r="F167" s="38"/>
      <c r="G167" s="52"/>
      <c r="H167" s="53">
        <f t="shared" si="4"/>
        <v>0</v>
      </c>
      <c r="I167" s="53">
        <f t="shared" si="5"/>
        <v>0</v>
      </c>
    </row>
    <row r="168" spans="1:9" s="54" customFormat="1" ht="28.5" customHeight="1" x14ac:dyDescent="0.25">
      <c r="A168" s="34" t="s">
        <v>1124</v>
      </c>
      <c r="B168" s="48" t="s">
        <v>328</v>
      </c>
      <c r="C168" s="36"/>
      <c r="D168" s="36"/>
      <c r="E168" s="37">
        <v>1</v>
      </c>
      <c r="F168" s="38"/>
      <c r="G168" s="52"/>
      <c r="H168" s="53">
        <f t="shared" si="4"/>
        <v>0</v>
      </c>
      <c r="I168" s="53">
        <f t="shared" si="5"/>
        <v>0</v>
      </c>
    </row>
    <row r="169" spans="1:9" s="54" customFormat="1" ht="28.5" customHeight="1" x14ac:dyDescent="0.25">
      <c r="A169" s="34" t="s">
        <v>783</v>
      </c>
      <c r="B169" s="48" t="s">
        <v>113</v>
      </c>
      <c r="C169" s="36"/>
      <c r="D169" s="36"/>
      <c r="E169" s="37">
        <v>1</v>
      </c>
      <c r="F169" s="38"/>
      <c r="G169" s="52"/>
      <c r="H169" s="53">
        <f t="shared" si="4"/>
        <v>0</v>
      </c>
      <c r="I169" s="53">
        <f t="shared" si="5"/>
        <v>0</v>
      </c>
    </row>
    <row r="170" spans="1:9" s="54" customFormat="1" ht="28.5" customHeight="1" x14ac:dyDescent="0.25">
      <c r="A170" s="34" t="s">
        <v>1131</v>
      </c>
      <c r="B170" s="48" t="s">
        <v>1132</v>
      </c>
      <c r="C170" s="36"/>
      <c r="D170" s="36"/>
      <c r="E170" s="37">
        <v>1</v>
      </c>
      <c r="F170" s="38"/>
      <c r="G170" s="52"/>
      <c r="H170" s="53">
        <f t="shared" si="4"/>
        <v>0</v>
      </c>
      <c r="I170" s="53">
        <f t="shared" si="5"/>
        <v>0</v>
      </c>
    </row>
    <row r="171" spans="1:9" s="54" customFormat="1" ht="28.5" customHeight="1" x14ac:dyDescent="0.25">
      <c r="A171" s="34" t="s">
        <v>1144</v>
      </c>
      <c r="B171" s="48" t="s">
        <v>1145</v>
      </c>
      <c r="C171" s="36"/>
      <c r="D171" s="36"/>
      <c r="E171" s="37">
        <v>1</v>
      </c>
      <c r="F171" s="38"/>
      <c r="G171" s="52"/>
      <c r="H171" s="53">
        <f t="shared" si="4"/>
        <v>0</v>
      </c>
      <c r="I171" s="53">
        <f t="shared" si="5"/>
        <v>0</v>
      </c>
    </row>
    <row r="172" spans="1:9" s="54" customFormat="1" ht="28.5" customHeight="1" x14ac:dyDescent="0.25">
      <c r="A172" s="34" t="s">
        <v>820</v>
      </c>
      <c r="B172" s="48" t="s">
        <v>105</v>
      </c>
      <c r="C172" s="36"/>
      <c r="D172" s="36"/>
      <c r="E172" s="37">
        <v>1</v>
      </c>
      <c r="F172" s="38"/>
      <c r="G172" s="52"/>
      <c r="H172" s="53">
        <f t="shared" si="4"/>
        <v>0</v>
      </c>
      <c r="I172" s="53">
        <f t="shared" si="5"/>
        <v>0</v>
      </c>
    </row>
    <row r="173" spans="1:9" s="54" customFormat="1" ht="28.5" customHeight="1" x14ac:dyDescent="0.25">
      <c r="A173" s="34" t="s">
        <v>863</v>
      </c>
      <c r="B173" s="48" t="s">
        <v>318</v>
      </c>
      <c r="C173" s="36"/>
      <c r="D173" s="36"/>
      <c r="E173" s="37">
        <v>1</v>
      </c>
      <c r="F173" s="38"/>
      <c r="G173" s="52"/>
      <c r="H173" s="53">
        <f t="shared" si="4"/>
        <v>0</v>
      </c>
      <c r="I173" s="53">
        <f t="shared" si="5"/>
        <v>0</v>
      </c>
    </row>
    <row r="174" spans="1:9" s="54" customFormat="1" ht="28.5" customHeight="1" x14ac:dyDescent="0.25">
      <c r="A174" s="34" t="s">
        <v>785</v>
      </c>
      <c r="B174" s="48" t="s">
        <v>320</v>
      </c>
      <c r="C174" s="36"/>
      <c r="D174" s="36"/>
      <c r="E174" s="37">
        <v>1</v>
      </c>
      <c r="F174" s="38"/>
      <c r="G174" s="52"/>
      <c r="H174" s="53">
        <f t="shared" si="4"/>
        <v>0</v>
      </c>
      <c r="I174" s="53">
        <f t="shared" si="5"/>
        <v>0</v>
      </c>
    </row>
    <row r="175" spans="1:9" s="54" customFormat="1" ht="28.5" customHeight="1" x14ac:dyDescent="0.25">
      <c r="A175" s="34" t="s">
        <v>807</v>
      </c>
      <c r="B175" s="48" t="s">
        <v>111</v>
      </c>
      <c r="C175" s="36"/>
      <c r="D175" s="36"/>
      <c r="E175" s="37">
        <v>1</v>
      </c>
      <c r="F175" s="38"/>
      <c r="G175" s="52"/>
      <c r="H175" s="53">
        <f t="shared" si="4"/>
        <v>0</v>
      </c>
      <c r="I175" s="53">
        <f t="shared" si="5"/>
        <v>0</v>
      </c>
    </row>
    <row r="176" spans="1:9" s="54" customFormat="1" ht="28.5" customHeight="1" x14ac:dyDescent="0.25">
      <c r="A176" s="34" t="s">
        <v>1567</v>
      </c>
      <c r="B176" s="48" t="s">
        <v>1568</v>
      </c>
      <c r="C176" s="36"/>
      <c r="D176" s="36"/>
      <c r="E176" s="37">
        <v>1</v>
      </c>
      <c r="F176" s="38"/>
      <c r="G176" s="52"/>
      <c r="H176" s="53">
        <f t="shared" si="4"/>
        <v>0</v>
      </c>
      <c r="I176" s="53">
        <f t="shared" si="5"/>
        <v>0</v>
      </c>
    </row>
    <row r="177" spans="1:9" s="54" customFormat="1" ht="28.5" customHeight="1" x14ac:dyDescent="0.25">
      <c r="A177" s="34" t="s">
        <v>829</v>
      </c>
      <c r="B177" s="48" t="s">
        <v>190</v>
      </c>
      <c r="C177" s="36"/>
      <c r="D177" s="36"/>
      <c r="E177" s="37">
        <v>1</v>
      </c>
      <c r="F177" s="38"/>
      <c r="G177" s="52"/>
      <c r="H177" s="53">
        <f t="shared" si="4"/>
        <v>0</v>
      </c>
      <c r="I177" s="53">
        <f t="shared" si="5"/>
        <v>0</v>
      </c>
    </row>
    <row r="178" spans="1:9" s="54" customFormat="1" ht="28.5" customHeight="1" x14ac:dyDescent="0.25">
      <c r="A178" s="34" t="s">
        <v>831</v>
      </c>
      <c r="B178" s="48" t="s">
        <v>123</v>
      </c>
      <c r="C178" s="36"/>
      <c r="D178" s="36"/>
      <c r="E178" s="37">
        <v>1</v>
      </c>
      <c r="F178" s="38"/>
      <c r="G178" s="52"/>
      <c r="H178" s="53">
        <f t="shared" si="4"/>
        <v>0</v>
      </c>
      <c r="I178" s="53">
        <f t="shared" si="5"/>
        <v>0</v>
      </c>
    </row>
    <row r="179" spans="1:9" s="54" customFormat="1" ht="28.5" customHeight="1" x14ac:dyDescent="0.25">
      <c r="A179" s="34" t="s">
        <v>840</v>
      </c>
      <c r="B179" s="48" t="s">
        <v>128</v>
      </c>
      <c r="C179" s="36"/>
      <c r="D179" s="36"/>
      <c r="E179" s="37">
        <v>1</v>
      </c>
      <c r="F179" s="38"/>
      <c r="G179" s="52"/>
      <c r="H179" s="53">
        <f t="shared" si="4"/>
        <v>0</v>
      </c>
      <c r="I179" s="53">
        <f t="shared" si="5"/>
        <v>0</v>
      </c>
    </row>
    <row r="180" spans="1:9" s="54" customFormat="1" ht="28.5" customHeight="1" x14ac:dyDescent="0.25">
      <c r="A180" s="34" t="s">
        <v>842</v>
      </c>
      <c r="B180" s="48" t="s">
        <v>129</v>
      </c>
      <c r="C180" s="36"/>
      <c r="D180" s="36"/>
      <c r="E180" s="37">
        <v>1</v>
      </c>
      <c r="F180" s="38"/>
      <c r="G180" s="52"/>
      <c r="H180" s="53">
        <f t="shared" si="4"/>
        <v>0</v>
      </c>
      <c r="I180" s="53">
        <f t="shared" si="5"/>
        <v>0</v>
      </c>
    </row>
    <row r="181" spans="1:9" s="54" customFormat="1" ht="28.5" customHeight="1" x14ac:dyDescent="0.25">
      <c r="A181" s="34" t="s">
        <v>828</v>
      </c>
      <c r="B181" s="48" t="s">
        <v>114</v>
      </c>
      <c r="C181" s="36"/>
      <c r="D181" s="36"/>
      <c r="E181" s="37">
        <v>1</v>
      </c>
      <c r="F181" s="38"/>
      <c r="G181" s="52"/>
      <c r="H181" s="53">
        <f t="shared" si="4"/>
        <v>0</v>
      </c>
      <c r="I181" s="53">
        <f t="shared" si="5"/>
        <v>0</v>
      </c>
    </row>
    <row r="182" spans="1:9" s="54" customFormat="1" ht="28.5" customHeight="1" x14ac:dyDescent="0.25">
      <c r="A182" s="34" t="s">
        <v>844</v>
      </c>
      <c r="B182" s="48" t="s">
        <v>130</v>
      </c>
      <c r="C182" s="36"/>
      <c r="D182" s="36"/>
      <c r="E182" s="37">
        <v>1</v>
      </c>
      <c r="F182" s="38"/>
      <c r="G182" s="52"/>
      <c r="H182" s="53">
        <f t="shared" si="4"/>
        <v>0</v>
      </c>
      <c r="I182" s="53">
        <f t="shared" si="5"/>
        <v>0</v>
      </c>
    </row>
    <row r="183" spans="1:9" s="54" customFormat="1" ht="28.5" customHeight="1" x14ac:dyDescent="0.25">
      <c r="A183" s="34" t="s">
        <v>860</v>
      </c>
      <c r="B183" s="48" t="s">
        <v>861</v>
      </c>
      <c r="C183" s="36"/>
      <c r="D183" s="36"/>
      <c r="E183" s="37">
        <v>1</v>
      </c>
      <c r="F183" s="38"/>
      <c r="G183" s="52"/>
      <c r="H183" s="53">
        <f t="shared" si="4"/>
        <v>0</v>
      </c>
      <c r="I183" s="53">
        <f t="shared" si="5"/>
        <v>0</v>
      </c>
    </row>
    <row r="184" spans="1:9" s="54" customFormat="1" ht="28.5" customHeight="1" x14ac:dyDescent="0.25">
      <c r="A184" s="34" t="s">
        <v>864</v>
      </c>
      <c r="B184" s="48" t="s">
        <v>137</v>
      </c>
      <c r="C184" s="36"/>
      <c r="D184" s="36"/>
      <c r="E184" s="37">
        <v>1</v>
      </c>
      <c r="F184" s="38"/>
      <c r="G184" s="52"/>
      <c r="H184" s="53">
        <f t="shared" si="4"/>
        <v>0</v>
      </c>
      <c r="I184" s="53">
        <f t="shared" si="5"/>
        <v>0</v>
      </c>
    </row>
    <row r="185" spans="1:9" s="54" customFormat="1" ht="28.5" customHeight="1" x14ac:dyDescent="0.25">
      <c r="A185" s="34" t="s">
        <v>870</v>
      </c>
      <c r="B185" s="48" t="s">
        <v>871</v>
      </c>
      <c r="C185" s="36"/>
      <c r="D185" s="36"/>
      <c r="E185" s="37">
        <v>1</v>
      </c>
      <c r="F185" s="38"/>
      <c r="G185" s="52"/>
      <c r="H185" s="53">
        <f t="shared" si="4"/>
        <v>0</v>
      </c>
      <c r="I185" s="53">
        <f t="shared" si="5"/>
        <v>0</v>
      </c>
    </row>
    <row r="186" spans="1:9" s="54" customFormat="1" ht="28.5" customHeight="1" x14ac:dyDescent="0.25">
      <c r="A186" s="34" t="s">
        <v>874</v>
      </c>
      <c r="B186" s="48" t="s">
        <v>875</v>
      </c>
      <c r="C186" s="36"/>
      <c r="D186" s="36"/>
      <c r="E186" s="37">
        <v>1</v>
      </c>
      <c r="F186" s="38"/>
      <c r="G186" s="52"/>
      <c r="H186" s="53">
        <f t="shared" si="4"/>
        <v>0</v>
      </c>
      <c r="I186" s="53">
        <f t="shared" si="5"/>
        <v>0</v>
      </c>
    </row>
    <row r="187" spans="1:9" s="54" customFormat="1" ht="28.5" customHeight="1" x14ac:dyDescent="0.25">
      <c r="A187" s="34" t="s">
        <v>883</v>
      </c>
      <c r="B187" s="48" t="s">
        <v>142</v>
      </c>
      <c r="C187" s="36"/>
      <c r="D187" s="36"/>
      <c r="E187" s="37">
        <v>1</v>
      </c>
      <c r="F187" s="38"/>
      <c r="G187" s="52"/>
      <c r="H187" s="53">
        <f t="shared" si="4"/>
        <v>0</v>
      </c>
      <c r="I187" s="53">
        <f t="shared" si="5"/>
        <v>0</v>
      </c>
    </row>
    <row r="188" spans="1:9" s="54" customFormat="1" ht="28.5" customHeight="1" x14ac:dyDescent="0.25">
      <c r="A188" s="34" t="s">
        <v>884</v>
      </c>
      <c r="B188" s="48" t="s">
        <v>143</v>
      </c>
      <c r="C188" s="36"/>
      <c r="D188" s="36"/>
      <c r="E188" s="37">
        <v>1</v>
      </c>
      <c r="F188" s="38"/>
      <c r="G188" s="52"/>
      <c r="H188" s="53">
        <f t="shared" si="4"/>
        <v>0</v>
      </c>
      <c r="I188" s="53">
        <f t="shared" si="5"/>
        <v>0</v>
      </c>
    </row>
    <row r="189" spans="1:9" s="54" customFormat="1" ht="28.5" customHeight="1" x14ac:dyDescent="0.25">
      <c r="A189" s="34" t="s">
        <v>886</v>
      </c>
      <c r="B189" s="48" t="s">
        <v>340</v>
      </c>
      <c r="C189" s="36"/>
      <c r="D189" s="36"/>
      <c r="E189" s="37">
        <v>1</v>
      </c>
      <c r="F189" s="38"/>
      <c r="G189" s="52"/>
      <c r="H189" s="53">
        <f t="shared" si="4"/>
        <v>0</v>
      </c>
      <c r="I189" s="53">
        <f t="shared" si="5"/>
        <v>0</v>
      </c>
    </row>
    <row r="190" spans="1:9" s="54" customFormat="1" ht="28.5" customHeight="1" x14ac:dyDescent="0.25">
      <c r="A190" s="34" t="s">
        <v>1569</v>
      </c>
      <c r="B190" s="48" t="s">
        <v>1570</v>
      </c>
      <c r="C190" s="36"/>
      <c r="D190" s="36"/>
      <c r="E190" s="37">
        <v>1</v>
      </c>
      <c r="F190" s="38"/>
      <c r="G190" s="52"/>
      <c r="H190" s="53">
        <f t="shared" si="4"/>
        <v>0</v>
      </c>
      <c r="I190" s="53">
        <f t="shared" si="5"/>
        <v>0</v>
      </c>
    </row>
    <row r="191" spans="1:9" s="54" customFormat="1" ht="28.5" customHeight="1" x14ac:dyDescent="0.25">
      <c r="A191" s="34" t="s">
        <v>890</v>
      </c>
      <c r="B191" s="48" t="s">
        <v>341</v>
      </c>
      <c r="C191" s="36"/>
      <c r="D191" s="36"/>
      <c r="E191" s="37">
        <v>1</v>
      </c>
      <c r="F191" s="38"/>
      <c r="G191" s="52"/>
      <c r="H191" s="53">
        <f t="shared" si="4"/>
        <v>0</v>
      </c>
      <c r="I191" s="53">
        <f t="shared" si="5"/>
        <v>0</v>
      </c>
    </row>
    <row r="192" spans="1:9" s="54" customFormat="1" ht="28.5" customHeight="1" x14ac:dyDescent="0.25">
      <c r="A192" s="34" t="s">
        <v>893</v>
      </c>
      <c r="B192" s="48" t="s">
        <v>147</v>
      </c>
      <c r="C192" s="36"/>
      <c r="D192" s="36"/>
      <c r="E192" s="37">
        <v>1</v>
      </c>
      <c r="F192" s="38"/>
      <c r="G192" s="52"/>
      <c r="H192" s="53">
        <f t="shared" si="4"/>
        <v>0</v>
      </c>
      <c r="I192" s="53">
        <f t="shared" si="5"/>
        <v>0</v>
      </c>
    </row>
    <row r="193" spans="1:9" s="54" customFormat="1" ht="28.5" customHeight="1" x14ac:dyDescent="0.25">
      <c r="A193" s="34" t="s">
        <v>898</v>
      </c>
      <c r="B193" s="48" t="s">
        <v>148</v>
      </c>
      <c r="C193" s="36"/>
      <c r="D193" s="36"/>
      <c r="E193" s="37">
        <v>1</v>
      </c>
      <c r="F193" s="38"/>
      <c r="G193" s="52"/>
      <c r="H193" s="53">
        <f t="shared" si="4"/>
        <v>0</v>
      </c>
      <c r="I193" s="53">
        <f t="shared" si="5"/>
        <v>0</v>
      </c>
    </row>
    <row r="194" spans="1:9" s="54" customFormat="1" ht="28.5" customHeight="1" x14ac:dyDescent="0.25">
      <c r="A194" s="34" t="s">
        <v>1033</v>
      </c>
      <c r="B194" s="48" t="s">
        <v>213</v>
      </c>
      <c r="C194" s="36"/>
      <c r="D194" s="36"/>
      <c r="E194" s="37">
        <v>1</v>
      </c>
      <c r="F194" s="38"/>
      <c r="G194" s="52"/>
      <c r="H194" s="53">
        <f t="shared" si="4"/>
        <v>0</v>
      </c>
      <c r="I194" s="53">
        <f t="shared" si="5"/>
        <v>0</v>
      </c>
    </row>
    <row r="195" spans="1:9" s="54" customFormat="1" ht="28.5" customHeight="1" x14ac:dyDescent="0.25">
      <c r="A195" s="34" t="s">
        <v>850</v>
      </c>
      <c r="B195" s="48" t="s">
        <v>851</v>
      </c>
      <c r="C195" s="36"/>
      <c r="D195" s="36"/>
      <c r="E195" s="37">
        <v>1</v>
      </c>
      <c r="F195" s="38"/>
      <c r="G195" s="52"/>
      <c r="H195" s="53">
        <f t="shared" si="4"/>
        <v>0</v>
      </c>
      <c r="I195" s="53">
        <f t="shared" si="5"/>
        <v>0</v>
      </c>
    </row>
    <row r="196" spans="1:9" s="54" customFormat="1" ht="28.5" customHeight="1" x14ac:dyDescent="0.25">
      <c r="A196" s="34" t="s">
        <v>909</v>
      </c>
      <c r="B196" s="48" t="s">
        <v>154</v>
      </c>
      <c r="C196" s="36"/>
      <c r="D196" s="36"/>
      <c r="E196" s="37">
        <v>1</v>
      </c>
      <c r="F196" s="38"/>
      <c r="G196" s="52"/>
      <c r="H196" s="53">
        <f t="shared" si="4"/>
        <v>0</v>
      </c>
      <c r="I196" s="53">
        <f t="shared" si="5"/>
        <v>0</v>
      </c>
    </row>
    <row r="197" spans="1:9" s="54" customFormat="1" ht="28.5" customHeight="1" x14ac:dyDescent="0.25">
      <c r="A197" s="34" t="s">
        <v>805</v>
      </c>
      <c r="B197" s="48" t="s">
        <v>70</v>
      </c>
      <c r="C197" s="36"/>
      <c r="D197" s="36"/>
      <c r="E197" s="37">
        <v>1</v>
      </c>
      <c r="F197" s="38"/>
      <c r="G197" s="52"/>
      <c r="H197" s="53">
        <f t="shared" si="4"/>
        <v>0</v>
      </c>
      <c r="I197" s="53">
        <f t="shared" si="5"/>
        <v>0</v>
      </c>
    </row>
    <row r="198" spans="1:9" s="54" customFormat="1" ht="28.5" customHeight="1" x14ac:dyDescent="0.25">
      <c r="A198" s="34" t="s">
        <v>911</v>
      </c>
      <c r="B198" s="48" t="s">
        <v>156</v>
      </c>
      <c r="C198" s="36"/>
      <c r="D198" s="36"/>
      <c r="E198" s="37">
        <v>1</v>
      </c>
      <c r="F198" s="38"/>
      <c r="G198" s="52"/>
      <c r="H198" s="53">
        <f t="shared" si="4"/>
        <v>0</v>
      </c>
      <c r="I198" s="53">
        <f t="shared" si="5"/>
        <v>0</v>
      </c>
    </row>
    <row r="199" spans="1:9" s="54" customFormat="1" ht="28.5" customHeight="1" x14ac:dyDescent="0.25">
      <c r="A199" s="34" t="s">
        <v>924</v>
      </c>
      <c r="B199" s="48" t="s">
        <v>196</v>
      </c>
      <c r="C199" s="36"/>
      <c r="D199" s="36"/>
      <c r="E199" s="37">
        <v>1</v>
      </c>
      <c r="F199" s="38"/>
      <c r="G199" s="52"/>
      <c r="H199" s="53">
        <f t="shared" si="4"/>
        <v>0</v>
      </c>
      <c r="I199" s="53">
        <f t="shared" si="5"/>
        <v>0</v>
      </c>
    </row>
    <row r="200" spans="1:9" s="54" customFormat="1" ht="28.5" customHeight="1" x14ac:dyDescent="0.25">
      <c r="A200" s="34" t="s">
        <v>921</v>
      </c>
      <c r="B200" s="48" t="s">
        <v>18</v>
      </c>
      <c r="C200" s="36"/>
      <c r="D200" s="36"/>
      <c r="E200" s="37">
        <v>1</v>
      </c>
      <c r="F200" s="38"/>
      <c r="G200" s="52"/>
      <c r="H200" s="53">
        <f t="shared" si="4"/>
        <v>0</v>
      </c>
      <c r="I200" s="53">
        <f t="shared" si="5"/>
        <v>0</v>
      </c>
    </row>
    <row r="201" spans="1:9" s="54" customFormat="1" ht="28.5" customHeight="1" x14ac:dyDescent="0.25">
      <c r="A201" s="34" t="s">
        <v>919</v>
      </c>
      <c r="B201" s="48" t="s">
        <v>159</v>
      </c>
      <c r="C201" s="36"/>
      <c r="D201" s="36"/>
      <c r="E201" s="37">
        <v>1</v>
      </c>
      <c r="F201" s="38"/>
      <c r="G201" s="52"/>
      <c r="H201" s="53">
        <f t="shared" si="4"/>
        <v>0</v>
      </c>
      <c r="I201" s="53">
        <f t="shared" si="5"/>
        <v>0</v>
      </c>
    </row>
    <row r="202" spans="1:9" s="54" customFormat="1" ht="28.5" customHeight="1" x14ac:dyDescent="0.25">
      <c r="A202" s="34" t="s">
        <v>925</v>
      </c>
      <c r="B202" s="48" t="s">
        <v>350</v>
      </c>
      <c r="C202" s="36"/>
      <c r="D202" s="36"/>
      <c r="E202" s="37">
        <v>1</v>
      </c>
      <c r="F202" s="38"/>
      <c r="G202" s="52"/>
      <c r="H202" s="53">
        <f t="shared" si="4"/>
        <v>0</v>
      </c>
      <c r="I202" s="53">
        <f t="shared" si="5"/>
        <v>0</v>
      </c>
    </row>
    <row r="203" spans="1:9" s="54" customFormat="1" ht="28.5" customHeight="1" x14ac:dyDescent="0.25">
      <c r="A203" s="34" t="s">
        <v>1571</v>
      </c>
      <c r="B203" s="48" t="s">
        <v>164</v>
      </c>
      <c r="C203" s="36"/>
      <c r="D203" s="36"/>
      <c r="E203" s="37">
        <v>1</v>
      </c>
      <c r="F203" s="38"/>
      <c r="G203" s="52"/>
      <c r="H203" s="53">
        <f t="shared" si="4"/>
        <v>0</v>
      </c>
      <c r="I203" s="53">
        <f t="shared" si="5"/>
        <v>0</v>
      </c>
    </row>
    <row r="204" spans="1:9" s="54" customFormat="1" ht="28.5" customHeight="1" x14ac:dyDescent="0.25">
      <c r="A204" s="34" t="s">
        <v>931</v>
      </c>
      <c r="B204" s="48" t="s">
        <v>932</v>
      </c>
      <c r="C204" s="36"/>
      <c r="D204" s="36"/>
      <c r="E204" s="37">
        <v>1</v>
      </c>
      <c r="F204" s="38"/>
      <c r="G204" s="52"/>
      <c r="H204" s="53">
        <f t="shared" si="4"/>
        <v>0</v>
      </c>
      <c r="I204" s="53">
        <f t="shared" si="5"/>
        <v>0</v>
      </c>
    </row>
    <row r="205" spans="1:9" s="54" customFormat="1" ht="28.5" customHeight="1" x14ac:dyDescent="0.25">
      <c r="A205" s="34" t="s">
        <v>935</v>
      </c>
      <c r="B205" s="48" t="s">
        <v>936</v>
      </c>
      <c r="C205" s="36"/>
      <c r="D205" s="36"/>
      <c r="E205" s="37">
        <v>1</v>
      </c>
      <c r="F205" s="38"/>
      <c r="G205" s="52"/>
      <c r="H205" s="53">
        <f t="shared" si="4"/>
        <v>0</v>
      </c>
      <c r="I205" s="53">
        <f t="shared" si="5"/>
        <v>0</v>
      </c>
    </row>
    <row r="206" spans="1:9" s="54" customFormat="1" ht="28.5" customHeight="1" x14ac:dyDescent="0.25">
      <c r="A206" s="34" t="s">
        <v>937</v>
      </c>
      <c r="B206" s="48" t="s">
        <v>1572</v>
      </c>
      <c r="C206" s="36"/>
      <c r="D206" s="36"/>
      <c r="E206" s="37">
        <v>1</v>
      </c>
      <c r="F206" s="38"/>
      <c r="G206" s="52"/>
      <c r="H206" s="53">
        <f t="shared" si="4"/>
        <v>0</v>
      </c>
      <c r="I206" s="53">
        <f t="shared" si="5"/>
        <v>0</v>
      </c>
    </row>
    <row r="207" spans="1:9" s="54" customFormat="1" ht="28.5" customHeight="1" x14ac:dyDescent="0.25">
      <c r="A207" s="34" t="s">
        <v>939</v>
      </c>
      <c r="B207" s="48" t="s">
        <v>940</v>
      </c>
      <c r="C207" s="36"/>
      <c r="D207" s="36"/>
      <c r="E207" s="37">
        <v>1</v>
      </c>
      <c r="F207" s="38"/>
      <c r="G207" s="52"/>
      <c r="H207" s="53">
        <f t="shared" si="4"/>
        <v>0</v>
      </c>
      <c r="I207" s="53">
        <f t="shared" si="5"/>
        <v>0</v>
      </c>
    </row>
    <row r="208" spans="1:9" s="54" customFormat="1" ht="28.5" customHeight="1" x14ac:dyDescent="0.25">
      <c r="A208" s="34" t="s">
        <v>941</v>
      </c>
      <c r="B208" s="48" t="s">
        <v>1573</v>
      </c>
      <c r="C208" s="36"/>
      <c r="D208" s="36"/>
      <c r="E208" s="37">
        <v>1</v>
      </c>
      <c r="F208" s="38"/>
      <c r="G208" s="52"/>
      <c r="H208" s="53">
        <f t="shared" si="4"/>
        <v>0</v>
      </c>
      <c r="I208" s="53">
        <f t="shared" si="5"/>
        <v>0</v>
      </c>
    </row>
    <row r="209" spans="1:9" s="54" customFormat="1" ht="28.5" customHeight="1" x14ac:dyDescent="0.25">
      <c r="A209" s="34" t="s">
        <v>945</v>
      </c>
      <c r="B209" s="48" t="s">
        <v>1574</v>
      </c>
      <c r="C209" s="36"/>
      <c r="D209" s="36"/>
      <c r="E209" s="37">
        <v>1</v>
      </c>
      <c r="F209" s="38"/>
      <c r="G209" s="52"/>
      <c r="H209" s="53">
        <f t="shared" ref="H209:H272" si="6">+F209+G209</f>
        <v>0</v>
      </c>
      <c r="I209" s="53">
        <f t="shared" ref="I209:I272" si="7">+E209*F209</f>
        <v>0</v>
      </c>
    </row>
    <row r="210" spans="1:9" s="54" customFormat="1" ht="28.5" customHeight="1" x14ac:dyDescent="0.25">
      <c r="A210" s="34" t="s">
        <v>946</v>
      </c>
      <c r="B210" s="48" t="s">
        <v>1575</v>
      </c>
      <c r="C210" s="36"/>
      <c r="D210" s="36"/>
      <c r="E210" s="37">
        <v>1</v>
      </c>
      <c r="F210" s="38"/>
      <c r="G210" s="52"/>
      <c r="H210" s="53">
        <f t="shared" si="6"/>
        <v>0</v>
      </c>
      <c r="I210" s="53">
        <f t="shared" si="7"/>
        <v>0</v>
      </c>
    </row>
    <row r="211" spans="1:9" s="54" customFormat="1" ht="28.5" customHeight="1" x14ac:dyDescent="0.25">
      <c r="A211" s="34" t="s">
        <v>949</v>
      </c>
      <c r="B211" s="48" t="s">
        <v>172</v>
      </c>
      <c r="C211" s="36"/>
      <c r="D211" s="36"/>
      <c r="E211" s="37">
        <v>1</v>
      </c>
      <c r="F211" s="38"/>
      <c r="G211" s="52"/>
      <c r="H211" s="53">
        <f t="shared" si="6"/>
        <v>0</v>
      </c>
      <c r="I211" s="53">
        <f t="shared" si="7"/>
        <v>0</v>
      </c>
    </row>
    <row r="212" spans="1:9" s="54" customFormat="1" ht="28.5" customHeight="1" x14ac:dyDescent="0.25">
      <c r="A212" s="34" t="s">
        <v>950</v>
      </c>
      <c r="B212" s="48" t="s">
        <v>173</v>
      </c>
      <c r="C212" s="36"/>
      <c r="D212" s="36"/>
      <c r="E212" s="37">
        <v>1</v>
      </c>
      <c r="F212" s="38"/>
      <c r="G212" s="52"/>
      <c r="H212" s="53">
        <f t="shared" si="6"/>
        <v>0</v>
      </c>
      <c r="I212" s="53">
        <f t="shared" si="7"/>
        <v>0</v>
      </c>
    </row>
    <row r="213" spans="1:9" s="54" customFormat="1" ht="28.5" customHeight="1" x14ac:dyDescent="0.25">
      <c r="A213" s="34" t="s">
        <v>952</v>
      </c>
      <c r="B213" s="48" t="s">
        <v>174</v>
      </c>
      <c r="C213" s="36"/>
      <c r="D213" s="36"/>
      <c r="E213" s="37">
        <v>1</v>
      </c>
      <c r="F213" s="38"/>
      <c r="G213" s="52"/>
      <c r="H213" s="53">
        <f t="shared" si="6"/>
        <v>0</v>
      </c>
      <c r="I213" s="53">
        <f t="shared" si="7"/>
        <v>0</v>
      </c>
    </row>
    <row r="214" spans="1:9" s="54" customFormat="1" ht="28.5" customHeight="1" x14ac:dyDescent="0.25">
      <c r="A214" s="34" t="s">
        <v>955</v>
      </c>
      <c r="B214" s="48" t="s">
        <v>177</v>
      </c>
      <c r="C214" s="36"/>
      <c r="D214" s="36"/>
      <c r="E214" s="37">
        <v>1</v>
      </c>
      <c r="F214" s="38"/>
      <c r="G214" s="52"/>
      <c r="H214" s="53">
        <f t="shared" si="6"/>
        <v>0</v>
      </c>
      <c r="I214" s="53">
        <f t="shared" si="7"/>
        <v>0</v>
      </c>
    </row>
    <row r="215" spans="1:9" s="54" customFormat="1" ht="28.5" customHeight="1" x14ac:dyDescent="0.25">
      <c r="A215" s="34" t="s">
        <v>956</v>
      </c>
      <c r="B215" s="48" t="s">
        <v>957</v>
      </c>
      <c r="C215" s="36"/>
      <c r="D215" s="36"/>
      <c r="E215" s="37">
        <v>1</v>
      </c>
      <c r="F215" s="38"/>
      <c r="G215" s="52"/>
      <c r="H215" s="53">
        <f t="shared" si="6"/>
        <v>0</v>
      </c>
      <c r="I215" s="53">
        <f t="shared" si="7"/>
        <v>0</v>
      </c>
    </row>
    <row r="216" spans="1:9" s="54" customFormat="1" ht="28.5" customHeight="1" x14ac:dyDescent="0.25">
      <c r="A216" s="34" t="s">
        <v>963</v>
      </c>
      <c r="B216" s="48" t="s">
        <v>964</v>
      </c>
      <c r="C216" s="36"/>
      <c r="D216" s="36"/>
      <c r="E216" s="37">
        <v>1</v>
      </c>
      <c r="F216" s="38"/>
      <c r="G216" s="52"/>
      <c r="H216" s="53">
        <f t="shared" si="6"/>
        <v>0</v>
      </c>
      <c r="I216" s="53">
        <f t="shared" si="7"/>
        <v>0</v>
      </c>
    </row>
    <row r="217" spans="1:9" s="54" customFormat="1" ht="28.5" customHeight="1" x14ac:dyDescent="0.25">
      <c r="A217" s="34" t="s">
        <v>967</v>
      </c>
      <c r="B217" s="48" t="s">
        <v>181</v>
      </c>
      <c r="C217" s="36"/>
      <c r="D217" s="36"/>
      <c r="E217" s="37">
        <v>1</v>
      </c>
      <c r="F217" s="38"/>
      <c r="G217" s="52"/>
      <c r="H217" s="53">
        <f t="shared" si="6"/>
        <v>0</v>
      </c>
      <c r="I217" s="53">
        <f t="shared" si="7"/>
        <v>0</v>
      </c>
    </row>
    <row r="218" spans="1:9" s="54" customFormat="1" ht="28.5" customHeight="1" x14ac:dyDescent="0.25">
      <c r="A218" s="34" t="s">
        <v>969</v>
      </c>
      <c r="B218" s="48" t="s">
        <v>970</v>
      </c>
      <c r="C218" s="36"/>
      <c r="D218" s="36"/>
      <c r="E218" s="37">
        <v>1</v>
      </c>
      <c r="F218" s="38"/>
      <c r="G218" s="52"/>
      <c r="H218" s="53">
        <f t="shared" si="6"/>
        <v>0</v>
      </c>
      <c r="I218" s="53">
        <f t="shared" si="7"/>
        <v>0</v>
      </c>
    </row>
    <row r="219" spans="1:9" s="54" customFormat="1" ht="28.5" customHeight="1" x14ac:dyDescent="0.25">
      <c r="A219" s="34" t="s">
        <v>972</v>
      </c>
      <c r="B219" s="48" t="s">
        <v>183</v>
      </c>
      <c r="C219" s="36"/>
      <c r="D219" s="36"/>
      <c r="E219" s="37">
        <v>1</v>
      </c>
      <c r="F219" s="38"/>
      <c r="G219" s="52"/>
      <c r="H219" s="53">
        <f t="shared" si="6"/>
        <v>0</v>
      </c>
      <c r="I219" s="53">
        <f t="shared" si="7"/>
        <v>0</v>
      </c>
    </row>
    <row r="220" spans="1:9" s="54" customFormat="1" ht="28.5" customHeight="1" x14ac:dyDescent="0.25">
      <c r="A220" s="34" t="s">
        <v>1052</v>
      </c>
      <c r="B220" s="48" t="s">
        <v>354</v>
      </c>
      <c r="C220" s="36"/>
      <c r="D220" s="36"/>
      <c r="E220" s="37">
        <v>1</v>
      </c>
      <c r="F220" s="38"/>
      <c r="G220" s="52"/>
      <c r="H220" s="53">
        <f t="shared" si="6"/>
        <v>0</v>
      </c>
      <c r="I220" s="53">
        <f t="shared" si="7"/>
        <v>0</v>
      </c>
    </row>
    <row r="221" spans="1:9" s="54" customFormat="1" ht="28.5" customHeight="1" x14ac:dyDescent="0.25">
      <c r="A221" s="34" t="s">
        <v>973</v>
      </c>
      <c r="B221" s="48" t="s">
        <v>184</v>
      </c>
      <c r="C221" s="36"/>
      <c r="D221" s="36"/>
      <c r="E221" s="37">
        <v>1</v>
      </c>
      <c r="F221" s="38"/>
      <c r="G221" s="52"/>
      <c r="H221" s="53">
        <f t="shared" si="6"/>
        <v>0</v>
      </c>
      <c r="I221" s="53">
        <f t="shared" si="7"/>
        <v>0</v>
      </c>
    </row>
    <row r="222" spans="1:9" s="54" customFormat="1" ht="28.5" customHeight="1" x14ac:dyDescent="0.25">
      <c r="A222" s="34" t="s">
        <v>983</v>
      </c>
      <c r="B222" s="48" t="s">
        <v>118</v>
      </c>
      <c r="C222" s="36"/>
      <c r="D222" s="36"/>
      <c r="E222" s="37">
        <v>1</v>
      </c>
      <c r="F222" s="38"/>
      <c r="G222" s="52"/>
      <c r="H222" s="53">
        <f t="shared" si="6"/>
        <v>0</v>
      </c>
      <c r="I222" s="53">
        <f t="shared" si="7"/>
        <v>0</v>
      </c>
    </row>
    <row r="223" spans="1:9" s="54" customFormat="1" ht="28.5" customHeight="1" x14ac:dyDescent="0.25">
      <c r="A223" s="34" t="s">
        <v>1576</v>
      </c>
      <c r="B223" s="48" t="s">
        <v>331</v>
      </c>
      <c r="C223" s="36"/>
      <c r="D223" s="36"/>
      <c r="E223" s="37">
        <v>1</v>
      </c>
      <c r="F223" s="38"/>
      <c r="G223" s="52"/>
      <c r="H223" s="53">
        <f t="shared" si="6"/>
        <v>0</v>
      </c>
      <c r="I223" s="53">
        <f t="shared" si="7"/>
        <v>0</v>
      </c>
    </row>
    <row r="224" spans="1:9" s="54" customFormat="1" ht="28.5" customHeight="1" x14ac:dyDescent="0.25">
      <c r="A224" s="34" t="s">
        <v>992</v>
      </c>
      <c r="B224" s="48" t="s">
        <v>356</v>
      </c>
      <c r="C224" s="36"/>
      <c r="D224" s="36"/>
      <c r="E224" s="37">
        <v>1</v>
      </c>
      <c r="F224" s="38"/>
      <c r="G224" s="52"/>
      <c r="H224" s="53">
        <f t="shared" si="6"/>
        <v>0</v>
      </c>
      <c r="I224" s="53">
        <f t="shared" si="7"/>
        <v>0</v>
      </c>
    </row>
    <row r="225" spans="1:9" s="54" customFormat="1" ht="28.5" customHeight="1" x14ac:dyDescent="0.25">
      <c r="A225" s="34" t="s">
        <v>997</v>
      </c>
      <c r="B225" s="48" t="s">
        <v>185</v>
      </c>
      <c r="C225" s="36"/>
      <c r="D225" s="36"/>
      <c r="E225" s="37">
        <v>1</v>
      </c>
      <c r="F225" s="38"/>
      <c r="G225" s="52"/>
      <c r="H225" s="53">
        <f t="shared" si="6"/>
        <v>0</v>
      </c>
      <c r="I225" s="53">
        <f t="shared" si="7"/>
        <v>0</v>
      </c>
    </row>
    <row r="226" spans="1:9" s="54" customFormat="1" ht="28.5" customHeight="1" x14ac:dyDescent="0.25">
      <c r="A226" s="34" t="s">
        <v>999</v>
      </c>
      <c r="B226" s="48" t="s">
        <v>357</v>
      </c>
      <c r="C226" s="36"/>
      <c r="D226" s="36"/>
      <c r="E226" s="37">
        <v>1</v>
      </c>
      <c r="F226" s="38"/>
      <c r="G226" s="52"/>
      <c r="H226" s="53">
        <f t="shared" si="6"/>
        <v>0</v>
      </c>
      <c r="I226" s="53">
        <f t="shared" si="7"/>
        <v>0</v>
      </c>
    </row>
    <row r="227" spans="1:9" s="54" customFormat="1" ht="28.5" customHeight="1" x14ac:dyDescent="0.25">
      <c r="A227" s="34" t="s">
        <v>1000</v>
      </c>
      <c r="B227" s="48" t="s">
        <v>188</v>
      </c>
      <c r="C227" s="36"/>
      <c r="D227" s="36"/>
      <c r="E227" s="37">
        <v>1</v>
      </c>
      <c r="F227" s="38"/>
      <c r="G227" s="52"/>
      <c r="H227" s="53">
        <f t="shared" si="6"/>
        <v>0</v>
      </c>
      <c r="I227" s="53">
        <f t="shared" si="7"/>
        <v>0</v>
      </c>
    </row>
    <row r="228" spans="1:9" s="54" customFormat="1" ht="28.5" customHeight="1" x14ac:dyDescent="0.25">
      <c r="A228" s="34" t="s">
        <v>1577</v>
      </c>
      <c r="B228" s="48" t="s">
        <v>359</v>
      </c>
      <c r="C228" s="36"/>
      <c r="D228" s="36"/>
      <c r="E228" s="37">
        <v>1</v>
      </c>
      <c r="F228" s="38"/>
      <c r="G228" s="52"/>
      <c r="H228" s="53">
        <f t="shared" si="6"/>
        <v>0</v>
      </c>
      <c r="I228" s="53">
        <f t="shared" si="7"/>
        <v>0</v>
      </c>
    </row>
    <row r="229" spans="1:9" s="54" customFormat="1" ht="28.5" customHeight="1" x14ac:dyDescent="0.25">
      <c r="A229" s="34" t="s">
        <v>1006</v>
      </c>
      <c r="B229" s="48" t="s">
        <v>191</v>
      </c>
      <c r="C229" s="36"/>
      <c r="D229" s="36"/>
      <c r="E229" s="37">
        <v>1</v>
      </c>
      <c r="F229" s="38"/>
      <c r="G229" s="52"/>
      <c r="H229" s="53">
        <f t="shared" si="6"/>
        <v>0</v>
      </c>
      <c r="I229" s="53">
        <f t="shared" si="7"/>
        <v>0</v>
      </c>
    </row>
    <row r="230" spans="1:9" s="54" customFormat="1" ht="28.5" customHeight="1" x14ac:dyDescent="0.25">
      <c r="A230" s="34" t="s">
        <v>1004</v>
      </c>
      <c r="B230" s="48" t="s">
        <v>192</v>
      </c>
      <c r="C230" s="36"/>
      <c r="D230" s="36"/>
      <c r="E230" s="37">
        <v>1</v>
      </c>
      <c r="F230" s="38"/>
      <c r="G230" s="52"/>
      <c r="H230" s="53">
        <f t="shared" si="6"/>
        <v>0</v>
      </c>
      <c r="I230" s="53">
        <f t="shared" si="7"/>
        <v>0</v>
      </c>
    </row>
    <row r="231" spans="1:9" s="54" customFormat="1" ht="28.5" customHeight="1" x14ac:dyDescent="0.25">
      <c r="A231" s="34" t="s">
        <v>1007</v>
      </c>
      <c r="B231" s="48" t="s">
        <v>96</v>
      </c>
      <c r="C231" s="36"/>
      <c r="D231" s="36"/>
      <c r="E231" s="37">
        <v>1</v>
      </c>
      <c r="F231" s="38"/>
      <c r="G231" s="52"/>
      <c r="H231" s="53">
        <f t="shared" si="6"/>
        <v>0</v>
      </c>
      <c r="I231" s="53">
        <f t="shared" si="7"/>
        <v>0</v>
      </c>
    </row>
    <row r="232" spans="1:9" s="54" customFormat="1" ht="28.5" customHeight="1" x14ac:dyDescent="0.25">
      <c r="A232" s="34" t="s">
        <v>1578</v>
      </c>
      <c r="B232" s="48" t="s">
        <v>193</v>
      </c>
      <c r="C232" s="36"/>
      <c r="D232" s="36"/>
      <c r="E232" s="37">
        <v>1</v>
      </c>
      <c r="F232" s="38"/>
      <c r="G232" s="52"/>
      <c r="H232" s="53">
        <f t="shared" si="6"/>
        <v>0</v>
      </c>
      <c r="I232" s="53">
        <f t="shared" si="7"/>
        <v>0</v>
      </c>
    </row>
    <row r="233" spans="1:9" s="54" customFormat="1" ht="28.5" customHeight="1" x14ac:dyDescent="0.25">
      <c r="A233" s="34" t="s">
        <v>1579</v>
      </c>
      <c r="B233" s="48" t="s">
        <v>194</v>
      </c>
      <c r="C233" s="36"/>
      <c r="D233" s="36"/>
      <c r="E233" s="37">
        <v>1</v>
      </c>
      <c r="F233" s="38"/>
      <c r="G233" s="52"/>
      <c r="H233" s="53">
        <f t="shared" si="6"/>
        <v>0</v>
      </c>
      <c r="I233" s="53">
        <f t="shared" si="7"/>
        <v>0</v>
      </c>
    </row>
    <row r="234" spans="1:9" s="54" customFormat="1" ht="28.5" customHeight="1" x14ac:dyDescent="0.25">
      <c r="A234" s="34" t="s">
        <v>1008</v>
      </c>
      <c r="B234" s="48" t="s">
        <v>200</v>
      </c>
      <c r="C234" s="36"/>
      <c r="D234" s="36"/>
      <c r="E234" s="37">
        <v>1</v>
      </c>
      <c r="F234" s="38"/>
      <c r="G234" s="52"/>
      <c r="H234" s="53">
        <f t="shared" si="6"/>
        <v>0</v>
      </c>
      <c r="I234" s="53">
        <f t="shared" si="7"/>
        <v>0</v>
      </c>
    </row>
    <row r="235" spans="1:9" s="54" customFormat="1" ht="28.5" customHeight="1" x14ac:dyDescent="0.25">
      <c r="A235" s="34" t="s">
        <v>1024</v>
      </c>
      <c r="B235" s="48" t="s">
        <v>201</v>
      </c>
      <c r="C235" s="36"/>
      <c r="D235" s="36"/>
      <c r="E235" s="37">
        <v>1</v>
      </c>
      <c r="F235" s="38"/>
      <c r="G235" s="52"/>
      <c r="H235" s="53">
        <f t="shared" si="6"/>
        <v>0</v>
      </c>
      <c r="I235" s="53">
        <f t="shared" si="7"/>
        <v>0</v>
      </c>
    </row>
    <row r="236" spans="1:9" s="54" customFormat="1" ht="28.5" customHeight="1" x14ac:dyDescent="0.25">
      <c r="A236" s="34" t="s">
        <v>1017</v>
      </c>
      <c r="B236" s="48" t="s">
        <v>212</v>
      </c>
      <c r="C236" s="36"/>
      <c r="D236" s="36"/>
      <c r="E236" s="37">
        <v>1</v>
      </c>
      <c r="F236" s="38"/>
      <c r="G236" s="52"/>
      <c r="H236" s="53">
        <f t="shared" si="6"/>
        <v>0</v>
      </c>
      <c r="I236" s="53">
        <f t="shared" si="7"/>
        <v>0</v>
      </c>
    </row>
    <row r="237" spans="1:9" s="54" customFormat="1" ht="28.5" customHeight="1" x14ac:dyDescent="0.25">
      <c r="A237" s="34" t="s">
        <v>1025</v>
      </c>
      <c r="B237" s="48" t="s">
        <v>97</v>
      </c>
      <c r="C237" s="36"/>
      <c r="D237" s="36"/>
      <c r="E237" s="37">
        <v>1</v>
      </c>
      <c r="F237" s="38"/>
      <c r="G237" s="52"/>
      <c r="H237" s="53">
        <f t="shared" si="6"/>
        <v>0</v>
      </c>
      <c r="I237" s="53">
        <f t="shared" si="7"/>
        <v>0</v>
      </c>
    </row>
    <row r="238" spans="1:9" s="54" customFormat="1" ht="28.5" customHeight="1" x14ac:dyDescent="0.25">
      <c r="A238" s="34" t="s">
        <v>1030</v>
      </c>
      <c r="B238" s="48" t="s">
        <v>216</v>
      </c>
      <c r="C238" s="36"/>
      <c r="D238" s="36"/>
      <c r="E238" s="37">
        <v>1</v>
      </c>
      <c r="F238" s="38"/>
      <c r="G238" s="52"/>
      <c r="H238" s="53">
        <f t="shared" si="6"/>
        <v>0</v>
      </c>
      <c r="I238" s="53">
        <f t="shared" si="7"/>
        <v>0</v>
      </c>
    </row>
    <row r="239" spans="1:9" s="54" customFormat="1" ht="28.5" customHeight="1" x14ac:dyDescent="0.25">
      <c r="A239" s="34" t="s">
        <v>766</v>
      </c>
      <c r="B239" s="48" t="s">
        <v>54</v>
      </c>
      <c r="C239" s="36"/>
      <c r="D239" s="36"/>
      <c r="E239" s="37">
        <v>1</v>
      </c>
      <c r="F239" s="38"/>
      <c r="G239" s="52"/>
      <c r="H239" s="53">
        <f t="shared" si="6"/>
        <v>0</v>
      </c>
      <c r="I239" s="53">
        <f t="shared" si="7"/>
        <v>0</v>
      </c>
    </row>
    <row r="240" spans="1:9" s="54" customFormat="1" ht="28.5" customHeight="1" x14ac:dyDescent="0.25">
      <c r="A240" s="34" t="s">
        <v>1032</v>
      </c>
      <c r="B240" s="48" t="s">
        <v>218</v>
      </c>
      <c r="C240" s="36"/>
      <c r="D240" s="36"/>
      <c r="E240" s="37">
        <v>1</v>
      </c>
      <c r="F240" s="38"/>
      <c r="G240" s="52"/>
      <c r="H240" s="53">
        <f t="shared" si="6"/>
        <v>0</v>
      </c>
      <c r="I240" s="53">
        <f t="shared" si="7"/>
        <v>0</v>
      </c>
    </row>
    <row r="241" spans="1:9" s="54" customFormat="1" ht="28.5" customHeight="1" x14ac:dyDescent="0.25">
      <c r="A241" s="34" t="s">
        <v>1034</v>
      </c>
      <c r="B241" s="48" t="s">
        <v>219</v>
      </c>
      <c r="C241" s="36"/>
      <c r="D241" s="36"/>
      <c r="E241" s="37">
        <v>1</v>
      </c>
      <c r="F241" s="38"/>
      <c r="G241" s="52"/>
      <c r="H241" s="53">
        <f t="shared" si="6"/>
        <v>0</v>
      </c>
      <c r="I241" s="53">
        <f t="shared" si="7"/>
        <v>0</v>
      </c>
    </row>
    <row r="242" spans="1:9" s="54" customFormat="1" ht="28.5" customHeight="1" x14ac:dyDescent="0.25">
      <c r="A242" s="34" t="s">
        <v>1038</v>
      </c>
      <c r="B242" s="48" t="s">
        <v>220</v>
      </c>
      <c r="C242" s="36"/>
      <c r="D242" s="36"/>
      <c r="E242" s="37">
        <v>1</v>
      </c>
      <c r="F242" s="38"/>
      <c r="G242" s="52"/>
      <c r="H242" s="53">
        <f t="shared" si="6"/>
        <v>0</v>
      </c>
      <c r="I242" s="53">
        <f t="shared" si="7"/>
        <v>0</v>
      </c>
    </row>
    <row r="243" spans="1:9" s="54" customFormat="1" ht="28.5" customHeight="1" x14ac:dyDescent="0.25">
      <c r="A243" s="34" t="s">
        <v>1044</v>
      </c>
      <c r="B243" s="48" t="s">
        <v>99</v>
      </c>
      <c r="C243" s="36"/>
      <c r="D243" s="36"/>
      <c r="E243" s="37">
        <v>1</v>
      </c>
      <c r="F243" s="38"/>
      <c r="G243" s="52"/>
      <c r="H243" s="53">
        <f t="shared" si="6"/>
        <v>0</v>
      </c>
      <c r="I243" s="53">
        <f t="shared" si="7"/>
        <v>0</v>
      </c>
    </row>
    <row r="244" spans="1:9" s="54" customFormat="1" ht="28.5" customHeight="1" x14ac:dyDescent="0.25">
      <c r="A244" s="34" t="s">
        <v>1045</v>
      </c>
      <c r="B244" s="48" t="s">
        <v>224</v>
      </c>
      <c r="C244" s="36"/>
      <c r="D244" s="36"/>
      <c r="E244" s="37">
        <v>1</v>
      </c>
      <c r="F244" s="38"/>
      <c r="G244" s="52"/>
      <c r="H244" s="53">
        <f t="shared" si="6"/>
        <v>0</v>
      </c>
      <c r="I244" s="53">
        <f t="shared" si="7"/>
        <v>0</v>
      </c>
    </row>
    <row r="245" spans="1:9" s="54" customFormat="1" ht="28.5" customHeight="1" x14ac:dyDescent="0.25">
      <c r="A245" s="34" t="s">
        <v>1048</v>
      </c>
      <c r="B245" s="48" t="s">
        <v>225</v>
      </c>
      <c r="C245" s="36"/>
      <c r="D245" s="36"/>
      <c r="E245" s="37">
        <v>1</v>
      </c>
      <c r="F245" s="38"/>
      <c r="G245" s="52"/>
      <c r="H245" s="53">
        <f t="shared" si="6"/>
        <v>0</v>
      </c>
      <c r="I245" s="53">
        <f t="shared" si="7"/>
        <v>0</v>
      </c>
    </row>
    <row r="246" spans="1:9" s="54" customFormat="1" ht="28.5" customHeight="1" x14ac:dyDescent="0.25">
      <c r="A246" s="34" t="s">
        <v>1051</v>
      </c>
      <c r="B246" s="48" t="s">
        <v>364</v>
      </c>
      <c r="C246" s="36"/>
      <c r="D246" s="36"/>
      <c r="E246" s="37">
        <v>1</v>
      </c>
      <c r="F246" s="38"/>
      <c r="G246" s="52"/>
      <c r="H246" s="53">
        <f t="shared" si="6"/>
        <v>0</v>
      </c>
      <c r="I246" s="53">
        <f t="shared" si="7"/>
        <v>0</v>
      </c>
    </row>
    <row r="247" spans="1:9" s="54" customFormat="1" ht="28.5" customHeight="1" x14ac:dyDescent="0.25">
      <c r="A247" s="34" t="s">
        <v>1060</v>
      </c>
      <c r="B247" s="48" t="s">
        <v>229</v>
      </c>
      <c r="C247" s="36"/>
      <c r="D247" s="36"/>
      <c r="E247" s="37">
        <v>1</v>
      </c>
      <c r="F247" s="38"/>
      <c r="G247" s="52"/>
      <c r="H247" s="53">
        <f t="shared" si="6"/>
        <v>0</v>
      </c>
      <c r="I247" s="53">
        <f t="shared" si="7"/>
        <v>0</v>
      </c>
    </row>
    <row r="248" spans="1:9" s="54" customFormat="1" ht="28.5" customHeight="1" x14ac:dyDescent="0.25">
      <c r="A248" s="34" t="s">
        <v>1580</v>
      </c>
      <c r="B248" s="48" t="s">
        <v>325</v>
      </c>
      <c r="C248" s="36"/>
      <c r="D248" s="36"/>
      <c r="E248" s="37">
        <v>1</v>
      </c>
      <c r="F248" s="38"/>
      <c r="G248" s="52"/>
      <c r="H248" s="53">
        <f t="shared" si="6"/>
        <v>0</v>
      </c>
      <c r="I248" s="53">
        <f t="shared" si="7"/>
        <v>0</v>
      </c>
    </row>
    <row r="249" spans="1:9" s="54" customFormat="1" ht="28.5" customHeight="1" x14ac:dyDescent="0.25">
      <c r="A249" s="34" t="s">
        <v>877</v>
      </c>
      <c r="B249" s="48" t="s">
        <v>139</v>
      </c>
      <c r="C249" s="36"/>
      <c r="D249" s="36"/>
      <c r="E249" s="37">
        <v>1</v>
      </c>
      <c r="F249" s="38"/>
      <c r="G249" s="52"/>
      <c r="H249" s="53">
        <f t="shared" si="6"/>
        <v>0</v>
      </c>
      <c r="I249" s="53">
        <f t="shared" si="7"/>
        <v>0</v>
      </c>
    </row>
    <row r="250" spans="1:9" s="54" customFormat="1" ht="28.5" customHeight="1" x14ac:dyDescent="0.25">
      <c r="A250" s="34" t="s">
        <v>1581</v>
      </c>
      <c r="B250" s="48" t="s">
        <v>365</v>
      </c>
      <c r="C250" s="36"/>
      <c r="D250" s="36"/>
      <c r="E250" s="37">
        <v>1</v>
      </c>
      <c r="F250" s="38"/>
      <c r="G250" s="52"/>
      <c r="H250" s="53">
        <f t="shared" si="6"/>
        <v>0</v>
      </c>
      <c r="I250" s="53">
        <f t="shared" si="7"/>
        <v>0</v>
      </c>
    </row>
    <row r="251" spans="1:9" s="54" customFormat="1" ht="28.5" customHeight="1" x14ac:dyDescent="0.25">
      <c r="A251" s="34" t="s">
        <v>1075</v>
      </c>
      <c r="B251" s="48" t="s">
        <v>61</v>
      </c>
      <c r="C251" s="36"/>
      <c r="D251" s="36"/>
      <c r="E251" s="37">
        <v>1</v>
      </c>
      <c r="F251" s="38"/>
      <c r="G251" s="52"/>
      <c r="H251" s="53">
        <f t="shared" si="6"/>
        <v>0</v>
      </c>
      <c r="I251" s="53">
        <f t="shared" si="7"/>
        <v>0</v>
      </c>
    </row>
    <row r="252" spans="1:9" s="54" customFormat="1" ht="28.5" customHeight="1" x14ac:dyDescent="0.25">
      <c r="A252" s="34" t="s">
        <v>1077</v>
      </c>
      <c r="B252" s="48" t="s">
        <v>233</v>
      </c>
      <c r="C252" s="36"/>
      <c r="D252" s="36"/>
      <c r="E252" s="37">
        <v>1</v>
      </c>
      <c r="F252" s="38"/>
      <c r="G252" s="52"/>
      <c r="H252" s="53">
        <f t="shared" si="6"/>
        <v>0</v>
      </c>
      <c r="I252" s="53">
        <f t="shared" si="7"/>
        <v>0</v>
      </c>
    </row>
    <row r="253" spans="1:9" s="54" customFormat="1" ht="28.5" customHeight="1" x14ac:dyDescent="0.25">
      <c r="A253" s="34" t="s">
        <v>1080</v>
      </c>
      <c r="B253" s="48" t="s">
        <v>235</v>
      </c>
      <c r="C253" s="36"/>
      <c r="D253" s="36"/>
      <c r="E253" s="37">
        <v>1</v>
      </c>
      <c r="F253" s="38"/>
      <c r="G253" s="52"/>
      <c r="H253" s="53">
        <f t="shared" si="6"/>
        <v>0</v>
      </c>
      <c r="I253" s="53">
        <f t="shared" si="7"/>
        <v>0</v>
      </c>
    </row>
    <row r="254" spans="1:9" s="54" customFormat="1" ht="28.5" customHeight="1" x14ac:dyDescent="0.25">
      <c r="A254" s="34" t="s">
        <v>757</v>
      </c>
      <c r="B254" s="48" t="s">
        <v>78</v>
      </c>
      <c r="C254" s="36"/>
      <c r="D254" s="36"/>
      <c r="E254" s="37">
        <v>1</v>
      </c>
      <c r="F254" s="38"/>
      <c r="G254" s="52"/>
      <c r="H254" s="53">
        <f t="shared" si="6"/>
        <v>0</v>
      </c>
      <c r="I254" s="53">
        <f t="shared" si="7"/>
        <v>0</v>
      </c>
    </row>
    <row r="255" spans="1:9" s="54" customFormat="1" ht="28.5" customHeight="1" x14ac:dyDescent="0.25">
      <c r="A255" s="34" t="s">
        <v>1086</v>
      </c>
      <c r="B255" s="48" t="s">
        <v>243</v>
      </c>
      <c r="C255" s="36"/>
      <c r="D255" s="36"/>
      <c r="E255" s="37">
        <v>1</v>
      </c>
      <c r="F255" s="38"/>
      <c r="G255" s="52"/>
      <c r="H255" s="53">
        <f t="shared" si="6"/>
        <v>0</v>
      </c>
      <c r="I255" s="53">
        <f t="shared" si="7"/>
        <v>0</v>
      </c>
    </row>
    <row r="256" spans="1:9" s="54" customFormat="1" ht="28.5" customHeight="1" x14ac:dyDescent="0.25">
      <c r="A256" s="34" t="s">
        <v>1095</v>
      </c>
      <c r="B256" s="48" t="s">
        <v>245</v>
      </c>
      <c r="C256" s="36"/>
      <c r="D256" s="36"/>
      <c r="E256" s="37">
        <v>1</v>
      </c>
      <c r="F256" s="38"/>
      <c r="G256" s="52"/>
      <c r="H256" s="53">
        <f t="shared" si="6"/>
        <v>0</v>
      </c>
      <c r="I256" s="53">
        <f t="shared" si="7"/>
        <v>0</v>
      </c>
    </row>
    <row r="257" spans="1:9" s="54" customFormat="1" ht="28.5" customHeight="1" x14ac:dyDescent="0.25">
      <c r="A257" s="34" t="s">
        <v>1097</v>
      </c>
      <c r="B257" s="48" t="s">
        <v>246</v>
      </c>
      <c r="C257" s="36"/>
      <c r="D257" s="36"/>
      <c r="E257" s="37">
        <v>1</v>
      </c>
      <c r="F257" s="38"/>
      <c r="G257" s="52"/>
      <c r="H257" s="53">
        <f t="shared" si="6"/>
        <v>0</v>
      </c>
      <c r="I257" s="53">
        <f t="shared" si="7"/>
        <v>0</v>
      </c>
    </row>
    <row r="258" spans="1:9" s="54" customFormat="1" ht="28.5" customHeight="1" x14ac:dyDescent="0.25">
      <c r="A258" s="34" t="s">
        <v>1106</v>
      </c>
      <c r="B258" s="48" t="s">
        <v>1107</v>
      </c>
      <c r="C258" s="36"/>
      <c r="D258" s="36"/>
      <c r="E258" s="37">
        <v>1</v>
      </c>
      <c r="F258" s="38"/>
      <c r="G258" s="52"/>
      <c r="H258" s="53">
        <f t="shared" si="6"/>
        <v>0</v>
      </c>
      <c r="I258" s="53">
        <f t="shared" si="7"/>
        <v>0</v>
      </c>
    </row>
    <row r="259" spans="1:9" s="54" customFormat="1" ht="28.5" customHeight="1" x14ac:dyDescent="0.25">
      <c r="A259" s="34" t="s">
        <v>1108</v>
      </c>
      <c r="B259" s="48" t="s">
        <v>250</v>
      </c>
      <c r="C259" s="36"/>
      <c r="D259" s="36"/>
      <c r="E259" s="37">
        <v>1</v>
      </c>
      <c r="F259" s="38"/>
      <c r="G259" s="52"/>
      <c r="H259" s="53">
        <f t="shared" si="6"/>
        <v>0</v>
      </c>
      <c r="I259" s="53">
        <f t="shared" si="7"/>
        <v>0</v>
      </c>
    </row>
    <row r="260" spans="1:9" s="54" customFormat="1" ht="28.5" customHeight="1" x14ac:dyDescent="0.25">
      <c r="A260" s="34" t="s">
        <v>1113</v>
      </c>
      <c r="B260" s="48" t="s">
        <v>252</v>
      </c>
      <c r="C260" s="36"/>
      <c r="D260" s="36"/>
      <c r="E260" s="37">
        <v>1</v>
      </c>
      <c r="F260" s="38"/>
      <c r="G260" s="52"/>
      <c r="H260" s="53">
        <f t="shared" si="6"/>
        <v>0</v>
      </c>
      <c r="I260" s="53">
        <f t="shared" si="7"/>
        <v>0</v>
      </c>
    </row>
    <row r="261" spans="1:9" s="54" customFormat="1" ht="28.5" customHeight="1" x14ac:dyDescent="0.25">
      <c r="A261" s="34" t="s">
        <v>1115</v>
      </c>
      <c r="B261" s="48" t="s">
        <v>253</v>
      </c>
      <c r="C261" s="36"/>
      <c r="D261" s="36"/>
      <c r="E261" s="37">
        <v>1</v>
      </c>
      <c r="F261" s="38"/>
      <c r="G261" s="52"/>
      <c r="H261" s="53">
        <f t="shared" si="6"/>
        <v>0</v>
      </c>
      <c r="I261" s="53">
        <f t="shared" si="7"/>
        <v>0</v>
      </c>
    </row>
    <row r="262" spans="1:9" s="54" customFormat="1" ht="28.5" customHeight="1" x14ac:dyDescent="0.25">
      <c r="A262" s="34" t="s">
        <v>1116</v>
      </c>
      <c r="B262" s="48" t="s">
        <v>254</v>
      </c>
      <c r="C262" s="36"/>
      <c r="D262" s="36"/>
      <c r="E262" s="37">
        <v>1</v>
      </c>
      <c r="F262" s="38"/>
      <c r="G262" s="52"/>
      <c r="H262" s="53">
        <f t="shared" si="6"/>
        <v>0</v>
      </c>
      <c r="I262" s="53">
        <f t="shared" si="7"/>
        <v>0</v>
      </c>
    </row>
    <row r="263" spans="1:9" s="54" customFormat="1" ht="28.5" customHeight="1" x14ac:dyDescent="0.25">
      <c r="A263" s="34" t="s">
        <v>1117</v>
      </c>
      <c r="B263" s="48" t="s">
        <v>255</v>
      </c>
      <c r="C263" s="36"/>
      <c r="D263" s="36"/>
      <c r="E263" s="37">
        <v>1</v>
      </c>
      <c r="F263" s="38"/>
      <c r="G263" s="52"/>
      <c r="H263" s="53">
        <f t="shared" si="6"/>
        <v>0</v>
      </c>
      <c r="I263" s="53">
        <f t="shared" si="7"/>
        <v>0</v>
      </c>
    </row>
    <row r="264" spans="1:9" s="54" customFormat="1" ht="28.5" customHeight="1" x14ac:dyDescent="0.25">
      <c r="A264" s="34" t="s">
        <v>1119</v>
      </c>
      <c r="B264" s="48" t="s">
        <v>256</v>
      </c>
      <c r="C264" s="36"/>
      <c r="D264" s="36"/>
      <c r="E264" s="37">
        <v>1</v>
      </c>
      <c r="F264" s="38"/>
      <c r="G264" s="52"/>
      <c r="H264" s="53">
        <f t="shared" si="6"/>
        <v>0</v>
      </c>
      <c r="I264" s="53">
        <f t="shared" si="7"/>
        <v>0</v>
      </c>
    </row>
    <row r="265" spans="1:9" s="54" customFormat="1" ht="28.5" customHeight="1" x14ac:dyDescent="0.25">
      <c r="A265" s="34" t="s">
        <v>1112</v>
      </c>
      <c r="B265" s="48" t="s">
        <v>251</v>
      </c>
      <c r="C265" s="36"/>
      <c r="D265" s="36"/>
      <c r="E265" s="37">
        <v>1</v>
      </c>
      <c r="F265" s="38"/>
      <c r="G265" s="52"/>
      <c r="H265" s="53">
        <f t="shared" si="6"/>
        <v>0</v>
      </c>
      <c r="I265" s="53">
        <f t="shared" si="7"/>
        <v>0</v>
      </c>
    </row>
    <row r="266" spans="1:9" s="54" customFormat="1" ht="28.5" customHeight="1" x14ac:dyDescent="0.25">
      <c r="A266" s="34" t="s">
        <v>1128</v>
      </c>
      <c r="B266" s="48" t="s">
        <v>258</v>
      </c>
      <c r="C266" s="36"/>
      <c r="D266" s="36"/>
      <c r="E266" s="37">
        <v>1</v>
      </c>
      <c r="F266" s="38"/>
      <c r="G266" s="52"/>
      <c r="H266" s="53">
        <f t="shared" si="6"/>
        <v>0</v>
      </c>
      <c r="I266" s="53">
        <f t="shared" si="7"/>
        <v>0</v>
      </c>
    </row>
    <row r="267" spans="1:9" s="54" customFormat="1" ht="28.5" customHeight="1" x14ac:dyDescent="0.25">
      <c r="A267" s="34" t="s">
        <v>1138</v>
      </c>
      <c r="B267" s="48" t="s">
        <v>262</v>
      </c>
      <c r="C267" s="36"/>
      <c r="D267" s="36"/>
      <c r="E267" s="37">
        <v>1</v>
      </c>
      <c r="F267" s="38"/>
      <c r="G267" s="52"/>
      <c r="H267" s="53">
        <f t="shared" si="6"/>
        <v>0</v>
      </c>
      <c r="I267" s="53">
        <f t="shared" si="7"/>
        <v>0</v>
      </c>
    </row>
    <row r="268" spans="1:9" s="54" customFormat="1" ht="28.5" customHeight="1" x14ac:dyDescent="0.25">
      <c r="A268" s="34" t="s">
        <v>1141</v>
      </c>
      <c r="B268" s="48" t="s">
        <v>371</v>
      </c>
      <c r="C268" s="36"/>
      <c r="D268" s="36"/>
      <c r="E268" s="37">
        <v>1</v>
      </c>
      <c r="F268" s="38"/>
      <c r="G268" s="52"/>
      <c r="H268" s="53">
        <f t="shared" si="6"/>
        <v>0</v>
      </c>
      <c r="I268" s="53">
        <f t="shared" si="7"/>
        <v>0</v>
      </c>
    </row>
    <row r="269" spans="1:9" s="54" customFormat="1" ht="28.5" customHeight="1" x14ac:dyDescent="0.25">
      <c r="A269" s="34" t="s">
        <v>1071</v>
      </c>
      <c r="B269" s="48" t="s">
        <v>266</v>
      </c>
      <c r="C269" s="36"/>
      <c r="D269" s="36"/>
      <c r="E269" s="37">
        <v>1</v>
      </c>
      <c r="F269" s="38"/>
      <c r="G269" s="52"/>
      <c r="H269" s="53">
        <f t="shared" si="6"/>
        <v>0</v>
      </c>
      <c r="I269" s="53">
        <f t="shared" si="7"/>
        <v>0</v>
      </c>
    </row>
    <row r="270" spans="1:9" s="54" customFormat="1" ht="28.5" customHeight="1" x14ac:dyDescent="0.25">
      <c r="A270" s="34" t="s">
        <v>1143</v>
      </c>
      <c r="B270" s="48" t="s">
        <v>268</v>
      </c>
      <c r="C270" s="36"/>
      <c r="D270" s="36"/>
      <c r="E270" s="37">
        <v>1</v>
      </c>
      <c r="F270" s="38"/>
      <c r="G270" s="52"/>
      <c r="H270" s="53">
        <f t="shared" si="6"/>
        <v>0</v>
      </c>
      <c r="I270" s="53">
        <f t="shared" si="7"/>
        <v>0</v>
      </c>
    </row>
    <row r="271" spans="1:9" s="54" customFormat="1" ht="28.5" customHeight="1" x14ac:dyDescent="0.25">
      <c r="A271" s="34" t="s">
        <v>821</v>
      </c>
      <c r="B271" s="48" t="s">
        <v>115</v>
      </c>
      <c r="C271" s="36"/>
      <c r="D271" s="36"/>
      <c r="E271" s="37">
        <v>1</v>
      </c>
      <c r="F271" s="38"/>
      <c r="G271" s="52"/>
      <c r="H271" s="53">
        <f t="shared" si="6"/>
        <v>0</v>
      </c>
      <c r="I271" s="53">
        <f t="shared" si="7"/>
        <v>0</v>
      </c>
    </row>
    <row r="272" spans="1:9" s="54" customFormat="1" ht="28.5" customHeight="1" x14ac:dyDescent="0.25">
      <c r="A272" s="34" t="s">
        <v>1148</v>
      </c>
      <c r="B272" s="48" t="s">
        <v>117</v>
      </c>
      <c r="C272" s="36"/>
      <c r="D272" s="36"/>
      <c r="E272" s="37">
        <v>1</v>
      </c>
      <c r="F272" s="38"/>
      <c r="G272" s="52"/>
      <c r="H272" s="53">
        <f t="shared" si="6"/>
        <v>0</v>
      </c>
      <c r="I272" s="53">
        <f t="shared" si="7"/>
        <v>0</v>
      </c>
    </row>
    <row r="273" spans="1:9" s="54" customFormat="1" ht="28.5" customHeight="1" x14ac:dyDescent="0.25">
      <c r="A273" s="34" t="s">
        <v>1150</v>
      </c>
      <c r="B273" s="48" t="s">
        <v>271</v>
      </c>
      <c r="C273" s="36"/>
      <c r="D273" s="36"/>
      <c r="E273" s="37">
        <v>1</v>
      </c>
      <c r="F273" s="38"/>
      <c r="G273" s="52"/>
      <c r="H273" s="53">
        <f t="shared" ref="H273:H336" si="8">+F273+G273</f>
        <v>0</v>
      </c>
      <c r="I273" s="53">
        <f t="shared" ref="I273:I336" si="9">+E273*F273</f>
        <v>0</v>
      </c>
    </row>
    <row r="274" spans="1:9" s="54" customFormat="1" ht="28.5" customHeight="1" x14ac:dyDescent="0.25">
      <c r="A274" s="34" t="s">
        <v>1151</v>
      </c>
      <c r="B274" s="48" t="s">
        <v>272</v>
      </c>
      <c r="C274" s="36"/>
      <c r="D274" s="36"/>
      <c r="E274" s="37">
        <v>1</v>
      </c>
      <c r="F274" s="38"/>
      <c r="G274" s="52"/>
      <c r="H274" s="53">
        <f t="shared" si="8"/>
        <v>0</v>
      </c>
      <c r="I274" s="53">
        <f t="shared" si="9"/>
        <v>0</v>
      </c>
    </row>
    <row r="275" spans="1:9" s="54" customFormat="1" ht="28.5" customHeight="1" x14ac:dyDescent="0.25">
      <c r="A275" s="34" t="s">
        <v>1156</v>
      </c>
      <c r="B275" s="48" t="s">
        <v>277</v>
      </c>
      <c r="C275" s="36"/>
      <c r="D275" s="36"/>
      <c r="E275" s="37">
        <v>1</v>
      </c>
      <c r="F275" s="38"/>
      <c r="G275" s="52"/>
      <c r="H275" s="53">
        <f t="shared" si="8"/>
        <v>0</v>
      </c>
      <c r="I275" s="53">
        <f t="shared" si="9"/>
        <v>0</v>
      </c>
    </row>
    <row r="276" spans="1:9" s="54" customFormat="1" ht="28.5" customHeight="1" x14ac:dyDescent="0.25">
      <c r="A276" s="34" t="s">
        <v>1158</v>
      </c>
      <c r="B276" s="48" t="s">
        <v>276</v>
      </c>
      <c r="C276" s="36"/>
      <c r="D276" s="36"/>
      <c r="E276" s="37">
        <v>1</v>
      </c>
      <c r="F276" s="38"/>
      <c r="G276" s="52"/>
      <c r="H276" s="53">
        <f t="shared" si="8"/>
        <v>0</v>
      </c>
      <c r="I276" s="53">
        <f t="shared" si="9"/>
        <v>0</v>
      </c>
    </row>
    <row r="277" spans="1:9" s="54" customFormat="1" ht="28.5" customHeight="1" x14ac:dyDescent="0.25">
      <c r="A277" s="34" t="s">
        <v>1159</v>
      </c>
      <c r="B277" s="48" t="s">
        <v>278</v>
      </c>
      <c r="C277" s="36"/>
      <c r="D277" s="36"/>
      <c r="E277" s="37">
        <v>1</v>
      </c>
      <c r="F277" s="38"/>
      <c r="G277" s="52"/>
      <c r="H277" s="53">
        <f t="shared" si="8"/>
        <v>0</v>
      </c>
      <c r="I277" s="53">
        <f t="shared" si="9"/>
        <v>0</v>
      </c>
    </row>
    <row r="278" spans="1:9" s="54" customFormat="1" ht="28.5" customHeight="1" x14ac:dyDescent="0.25">
      <c r="A278" s="34" t="s">
        <v>1163</v>
      </c>
      <c r="B278" s="48" t="s">
        <v>281</v>
      </c>
      <c r="C278" s="36"/>
      <c r="D278" s="36"/>
      <c r="E278" s="37">
        <v>1</v>
      </c>
      <c r="F278" s="38"/>
      <c r="G278" s="52"/>
      <c r="H278" s="53">
        <f t="shared" si="8"/>
        <v>0</v>
      </c>
      <c r="I278" s="53">
        <f t="shared" si="9"/>
        <v>0</v>
      </c>
    </row>
    <row r="279" spans="1:9" s="54" customFormat="1" ht="28.5" customHeight="1" x14ac:dyDescent="0.25">
      <c r="A279" s="34" t="s">
        <v>1166</v>
      </c>
      <c r="B279" s="48" t="s">
        <v>373</v>
      </c>
      <c r="C279" s="36"/>
      <c r="D279" s="36"/>
      <c r="E279" s="37">
        <v>1</v>
      </c>
      <c r="F279" s="38"/>
      <c r="G279" s="52"/>
      <c r="H279" s="53">
        <f t="shared" si="8"/>
        <v>0</v>
      </c>
      <c r="I279" s="53">
        <f t="shared" si="9"/>
        <v>0</v>
      </c>
    </row>
    <row r="280" spans="1:9" s="54" customFormat="1" ht="28.5" customHeight="1" x14ac:dyDescent="0.25">
      <c r="A280" s="34" t="s">
        <v>787</v>
      </c>
      <c r="B280" s="48" t="s">
        <v>76</v>
      </c>
      <c r="C280" s="36"/>
      <c r="D280" s="36"/>
      <c r="E280" s="37">
        <v>1</v>
      </c>
      <c r="F280" s="38"/>
      <c r="G280" s="52"/>
      <c r="H280" s="53">
        <f t="shared" si="8"/>
        <v>0</v>
      </c>
      <c r="I280" s="53">
        <f t="shared" si="9"/>
        <v>0</v>
      </c>
    </row>
    <row r="281" spans="1:9" s="54" customFormat="1" ht="28.5" customHeight="1" x14ac:dyDescent="0.25">
      <c r="A281" s="34" t="s">
        <v>789</v>
      </c>
      <c r="B281" s="48" t="s">
        <v>64</v>
      </c>
      <c r="C281" s="36"/>
      <c r="D281" s="36"/>
      <c r="E281" s="37">
        <v>1</v>
      </c>
      <c r="F281" s="38"/>
      <c r="G281" s="52"/>
      <c r="H281" s="53">
        <f t="shared" si="8"/>
        <v>0</v>
      </c>
      <c r="I281" s="53">
        <f t="shared" si="9"/>
        <v>0</v>
      </c>
    </row>
    <row r="282" spans="1:9" s="54" customFormat="1" ht="28.5" customHeight="1" x14ac:dyDescent="0.25">
      <c r="A282" s="34" t="s">
        <v>826</v>
      </c>
      <c r="B282" s="48" t="s">
        <v>210</v>
      </c>
      <c r="C282" s="36"/>
      <c r="D282" s="36"/>
      <c r="E282" s="37">
        <v>1</v>
      </c>
      <c r="F282" s="38"/>
      <c r="G282" s="52"/>
      <c r="H282" s="53">
        <f t="shared" si="8"/>
        <v>0</v>
      </c>
      <c r="I282" s="53">
        <f t="shared" si="9"/>
        <v>0</v>
      </c>
    </row>
    <row r="283" spans="1:9" s="54" customFormat="1" ht="28.5" customHeight="1" x14ac:dyDescent="0.25">
      <c r="A283" s="34" t="s">
        <v>793</v>
      </c>
      <c r="B283" s="48" t="s">
        <v>206</v>
      </c>
      <c r="C283" s="36"/>
      <c r="D283" s="36"/>
      <c r="E283" s="37">
        <v>1</v>
      </c>
      <c r="F283" s="38"/>
      <c r="G283" s="52"/>
      <c r="H283" s="53">
        <f t="shared" si="8"/>
        <v>0</v>
      </c>
      <c r="I283" s="53">
        <f t="shared" si="9"/>
        <v>0</v>
      </c>
    </row>
    <row r="284" spans="1:9" s="54" customFormat="1" ht="28.5" customHeight="1" x14ac:dyDescent="0.25">
      <c r="A284" s="34" t="s">
        <v>794</v>
      </c>
      <c r="B284" s="48" t="s">
        <v>207</v>
      </c>
      <c r="C284" s="36"/>
      <c r="D284" s="36"/>
      <c r="E284" s="37">
        <v>1</v>
      </c>
      <c r="F284" s="38"/>
      <c r="G284" s="52"/>
      <c r="H284" s="53">
        <f t="shared" si="8"/>
        <v>0</v>
      </c>
      <c r="I284" s="53">
        <f t="shared" si="9"/>
        <v>0</v>
      </c>
    </row>
    <row r="285" spans="1:9" s="54" customFormat="1" ht="28.5" customHeight="1" x14ac:dyDescent="0.25">
      <c r="A285" s="34" t="s">
        <v>795</v>
      </c>
      <c r="B285" s="48" t="s">
        <v>796</v>
      </c>
      <c r="C285" s="36"/>
      <c r="D285" s="36"/>
      <c r="E285" s="37">
        <v>1</v>
      </c>
      <c r="F285" s="38"/>
      <c r="G285" s="52"/>
      <c r="H285" s="53">
        <f t="shared" si="8"/>
        <v>0</v>
      </c>
      <c r="I285" s="53">
        <f t="shared" si="9"/>
        <v>0</v>
      </c>
    </row>
    <row r="286" spans="1:9" s="54" customFormat="1" ht="28.5" customHeight="1" x14ac:dyDescent="0.25">
      <c r="A286" s="34" t="s">
        <v>1009</v>
      </c>
      <c r="B286" s="48" t="s">
        <v>208</v>
      </c>
      <c r="C286" s="36"/>
      <c r="D286" s="36"/>
      <c r="E286" s="37">
        <v>1</v>
      </c>
      <c r="F286" s="38"/>
      <c r="G286" s="52"/>
      <c r="H286" s="53">
        <f t="shared" si="8"/>
        <v>0</v>
      </c>
      <c r="I286" s="53">
        <f t="shared" si="9"/>
        <v>0</v>
      </c>
    </row>
    <row r="287" spans="1:9" s="54" customFormat="1" ht="28.5" customHeight="1" x14ac:dyDescent="0.25">
      <c r="A287" s="34" t="s">
        <v>797</v>
      </c>
      <c r="B287" s="48" t="s">
        <v>209</v>
      </c>
      <c r="C287" s="36"/>
      <c r="D287" s="36"/>
      <c r="E287" s="37">
        <v>1</v>
      </c>
      <c r="F287" s="38"/>
      <c r="G287" s="52"/>
      <c r="H287" s="53">
        <f t="shared" si="8"/>
        <v>0</v>
      </c>
      <c r="I287" s="53">
        <f t="shared" si="9"/>
        <v>0</v>
      </c>
    </row>
    <row r="288" spans="1:9" s="54" customFormat="1" ht="28.5" customHeight="1" x14ac:dyDescent="0.25">
      <c r="A288" s="34" t="s">
        <v>802</v>
      </c>
      <c r="B288" s="48" t="s">
        <v>77</v>
      </c>
      <c r="C288" s="36"/>
      <c r="D288" s="36"/>
      <c r="E288" s="37">
        <v>1</v>
      </c>
      <c r="F288" s="38"/>
      <c r="G288" s="52"/>
      <c r="H288" s="53">
        <f t="shared" si="8"/>
        <v>0</v>
      </c>
      <c r="I288" s="53">
        <f t="shared" si="9"/>
        <v>0</v>
      </c>
    </row>
    <row r="289" spans="1:9" s="54" customFormat="1" ht="28.5" customHeight="1" x14ac:dyDescent="0.25">
      <c r="A289" s="34" t="s">
        <v>834</v>
      </c>
      <c r="B289" s="48" t="s">
        <v>124</v>
      </c>
      <c r="C289" s="36"/>
      <c r="D289" s="36"/>
      <c r="E289" s="37">
        <v>1</v>
      </c>
      <c r="F289" s="38"/>
      <c r="G289" s="52"/>
      <c r="H289" s="53">
        <f t="shared" si="8"/>
        <v>0</v>
      </c>
      <c r="I289" s="53">
        <f t="shared" si="9"/>
        <v>0</v>
      </c>
    </row>
    <row r="290" spans="1:9" s="54" customFormat="1" ht="28.5" customHeight="1" x14ac:dyDescent="0.25">
      <c r="A290" s="34" t="s">
        <v>852</v>
      </c>
      <c r="B290" s="48" t="s">
        <v>132</v>
      </c>
      <c r="C290" s="36"/>
      <c r="D290" s="36"/>
      <c r="E290" s="37">
        <v>1</v>
      </c>
      <c r="F290" s="38"/>
      <c r="G290" s="52"/>
      <c r="H290" s="53">
        <f t="shared" si="8"/>
        <v>0</v>
      </c>
      <c r="I290" s="53">
        <f t="shared" si="9"/>
        <v>0</v>
      </c>
    </row>
    <row r="291" spans="1:9" s="54" customFormat="1" ht="28.5" customHeight="1" x14ac:dyDescent="0.25">
      <c r="A291" s="34" t="s">
        <v>869</v>
      </c>
      <c r="B291" s="48" t="s">
        <v>120</v>
      </c>
      <c r="C291" s="36"/>
      <c r="D291" s="36"/>
      <c r="E291" s="37">
        <v>1</v>
      </c>
      <c r="F291" s="38"/>
      <c r="G291" s="52"/>
      <c r="H291" s="53">
        <f t="shared" si="8"/>
        <v>0</v>
      </c>
      <c r="I291" s="53">
        <f t="shared" si="9"/>
        <v>0</v>
      </c>
    </row>
    <row r="292" spans="1:9" s="54" customFormat="1" ht="28.5" customHeight="1" x14ac:dyDescent="0.25">
      <c r="A292" s="34" t="s">
        <v>873</v>
      </c>
      <c r="B292" s="48" t="s">
        <v>80</v>
      </c>
      <c r="C292" s="36"/>
      <c r="D292" s="36"/>
      <c r="E292" s="37">
        <v>1</v>
      </c>
      <c r="F292" s="38"/>
      <c r="G292" s="52"/>
      <c r="H292" s="53">
        <f t="shared" si="8"/>
        <v>0</v>
      </c>
      <c r="I292" s="53">
        <f t="shared" si="9"/>
        <v>0</v>
      </c>
    </row>
    <row r="293" spans="1:9" s="54" customFormat="1" ht="28.5" customHeight="1" x14ac:dyDescent="0.25">
      <c r="A293" s="34" t="s">
        <v>882</v>
      </c>
      <c r="B293" s="48" t="s">
        <v>141</v>
      </c>
      <c r="C293" s="36"/>
      <c r="D293" s="36"/>
      <c r="E293" s="37">
        <v>1</v>
      </c>
      <c r="F293" s="38"/>
      <c r="G293" s="52"/>
      <c r="H293" s="53">
        <f t="shared" si="8"/>
        <v>0</v>
      </c>
      <c r="I293" s="53">
        <f t="shared" si="9"/>
        <v>0</v>
      </c>
    </row>
    <row r="294" spans="1:9" s="54" customFormat="1" ht="28.5" customHeight="1" x14ac:dyDescent="0.25">
      <c r="A294" s="34" t="s">
        <v>896</v>
      </c>
      <c r="B294" s="48" t="s">
        <v>83</v>
      </c>
      <c r="C294" s="36"/>
      <c r="D294" s="36"/>
      <c r="E294" s="37">
        <v>1</v>
      </c>
      <c r="F294" s="38"/>
      <c r="G294" s="52"/>
      <c r="H294" s="53">
        <f t="shared" si="8"/>
        <v>0</v>
      </c>
      <c r="I294" s="53">
        <f t="shared" si="9"/>
        <v>0</v>
      </c>
    </row>
    <row r="295" spans="1:9" s="54" customFormat="1" ht="28.5" customHeight="1" x14ac:dyDescent="0.25">
      <c r="A295" s="34" t="s">
        <v>897</v>
      </c>
      <c r="B295" s="48" t="s">
        <v>1582</v>
      </c>
      <c r="C295" s="36"/>
      <c r="D295" s="36"/>
      <c r="E295" s="37">
        <v>1</v>
      </c>
      <c r="F295" s="38"/>
      <c r="G295" s="52"/>
      <c r="H295" s="53">
        <f t="shared" si="8"/>
        <v>0</v>
      </c>
      <c r="I295" s="53">
        <f t="shared" si="9"/>
        <v>0</v>
      </c>
    </row>
    <row r="296" spans="1:9" s="54" customFormat="1" ht="28.5" customHeight="1" x14ac:dyDescent="0.25">
      <c r="A296" s="34" t="s">
        <v>965</v>
      </c>
      <c r="B296" s="48" t="s">
        <v>179</v>
      </c>
      <c r="C296" s="36"/>
      <c r="D296" s="36"/>
      <c r="E296" s="37">
        <v>1</v>
      </c>
      <c r="F296" s="38"/>
      <c r="G296" s="52"/>
      <c r="H296" s="53">
        <f t="shared" si="8"/>
        <v>0</v>
      </c>
      <c r="I296" s="53">
        <f t="shared" si="9"/>
        <v>0</v>
      </c>
    </row>
    <row r="297" spans="1:9" s="54" customFormat="1" ht="28.5" customHeight="1" x14ac:dyDescent="0.25">
      <c r="A297" s="34" t="s">
        <v>900</v>
      </c>
      <c r="B297" s="48" t="s">
        <v>149</v>
      </c>
      <c r="C297" s="36"/>
      <c r="D297" s="36"/>
      <c r="E297" s="37">
        <v>1</v>
      </c>
      <c r="F297" s="38"/>
      <c r="G297" s="52"/>
      <c r="H297" s="53">
        <f t="shared" si="8"/>
        <v>0</v>
      </c>
      <c r="I297" s="53">
        <f t="shared" si="9"/>
        <v>0</v>
      </c>
    </row>
    <row r="298" spans="1:9" s="54" customFormat="1" ht="28.5" customHeight="1" x14ac:dyDescent="0.25">
      <c r="A298" s="34" t="s">
        <v>907</v>
      </c>
      <c r="B298" s="48" t="s">
        <v>85</v>
      </c>
      <c r="C298" s="36"/>
      <c r="D298" s="36"/>
      <c r="E298" s="37">
        <v>1</v>
      </c>
      <c r="F298" s="38"/>
      <c r="G298" s="52"/>
      <c r="H298" s="53">
        <f t="shared" si="8"/>
        <v>0</v>
      </c>
      <c r="I298" s="53">
        <f t="shared" si="9"/>
        <v>0</v>
      </c>
    </row>
    <row r="299" spans="1:9" s="54" customFormat="1" ht="28.5" customHeight="1" x14ac:dyDescent="0.25">
      <c r="A299" s="34" t="s">
        <v>908</v>
      </c>
      <c r="B299" s="48" t="s">
        <v>153</v>
      </c>
      <c r="C299" s="36"/>
      <c r="D299" s="36"/>
      <c r="E299" s="37">
        <v>1</v>
      </c>
      <c r="F299" s="38"/>
      <c r="G299" s="52"/>
      <c r="H299" s="53">
        <f t="shared" si="8"/>
        <v>0</v>
      </c>
      <c r="I299" s="53">
        <f t="shared" si="9"/>
        <v>0</v>
      </c>
    </row>
    <row r="300" spans="1:9" s="54" customFormat="1" ht="28.5" customHeight="1" x14ac:dyDescent="0.25">
      <c r="A300" s="34" t="s">
        <v>912</v>
      </c>
      <c r="B300" s="48" t="s">
        <v>316</v>
      </c>
      <c r="C300" s="36"/>
      <c r="D300" s="36"/>
      <c r="E300" s="37">
        <v>1</v>
      </c>
      <c r="F300" s="38"/>
      <c r="G300" s="52"/>
      <c r="H300" s="53">
        <f t="shared" si="8"/>
        <v>0</v>
      </c>
      <c r="I300" s="53">
        <f t="shared" si="9"/>
        <v>0</v>
      </c>
    </row>
    <row r="301" spans="1:9" s="54" customFormat="1" ht="28.5" customHeight="1" x14ac:dyDescent="0.25">
      <c r="A301" s="34" t="s">
        <v>913</v>
      </c>
      <c r="B301" s="48" t="s">
        <v>157</v>
      </c>
      <c r="C301" s="36"/>
      <c r="D301" s="36"/>
      <c r="E301" s="37">
        <v>1</v>
      </c>
      <c r="F301" s="38"/>
      <c r="G301" s="52"/>
      <c r="H301" s="53">
        <f t="shared" si="8"/>
        <v>0</v>
      </c>
      <c r="I301" s="53">
        <f t="shared" si="9"/>
        <v>0</v>
      </c>
    </row>
    <row r="302" spans="1:9" s="54" customFormat="1" ht="28.5" customHeight="1" x14ac:dyDescent="0.25">
      <c r="A302" s="34" t="s">
        <v>914</v>
      </c>
      <c r="B302" s="48" t="s">
        <v>915</v>
      </c>
      <c r="C302" s="36"/>
      <c r="D302" s="36"/>
      <c r="E302" s="37">
        <v>1</v>
      </c>
      <c r="F302" s="38"/>
      <c r="G302" s="52"/>
      <c r="H302" s="53">
        <f t="shared" si="8"/>
        <v>0</v>
      </c>
      <c r="I302" s="53">
        <f t="shared" si="9"/>
        <v>0</v>
      </c>
    </row>
    <row r="303" spans="1:9" s="54" customFormat="1" ht="28.5" customHeight="1" x14ac:dyDescent="0.25">
      <c r="A303" s="34" t="s">
        <v>934</v>
      </c>
      <c r="B303" s="48" t="s">
        <v>165</v>
      </c>
      <c r="C303" s="36"/>
      <c r="D303" s="36"/>
      <c r="E303" s="37">
        <v>1</v>
      </c>
      <c r="F303" s="38"/>
      <c r="G303" s="52"/>
      <c r="H303" s="53">
        <f t="shared" si="8"/>
        <v>0</v>
      </c>
      <c r="I303" s="53">
        <f t="shared" si="9"/>
        <v>0</v>
      </c>
    </row>
    <row r="304" spans="1:9" s="54" customFormat="1" ht="28.5" customHeight="1" x14ac:dyDescent="0.25">
      <c r="A304" s="34" t="s">
        <v>938</v>
      </c>
      <c r="B304" s="48" t="s">
        <v>167</v>
      </c>
      <c r="C304" s="36"/>
      <c r="D304" s="36"/>
      <c r="E304" s="37">
        <v>1</v>
      </c>
      <c r="F304" s="38"/>
      <c r="G304" s="52"/>
      <c r="H304" s="53">
        <f t="shared" si="8"/>
        <v>0</v>
      </c>
      <c r="I304" s="53">
        <f t="shared" si="9"/>
        <v>0</v>
      </c>
    </row>
    <row r="305" spans="1:9" s="54" customFormat="1" ht="28.5" customHeight="1" x14ac:dyDescent="0.25">
      <c r="A305" s="34" t="s">
        <v>947</v>
      </c>
      <c r="B305" s="48" t="s">
        <v>948</v>
      </c>
      <c r="C305" s="36"/>
      <c r="D305" s="36"/>
      <c r="E305" s="37">
        <v>1</v>
      </c>
      <c r="F305" s="38"/>
      <c r="G305" s="52"/>
      <c r="H305" s="53">
        <f t="shared" si="8"/>
        <v>0</v>
      </c>
      <c r="I305" s="53">
        <f t="shared" si="9"/>
        <v>0</v>
      </c>
    </row>
    <row r="306" spans="1:9" s="54" customFormat="1" ht="28.5" customHeight="1" x14ac:dyDescent="0.25">
      <c r="A306" s="34" t="s">
        <v>953</v>
      </c>
      <c r="B306" s="48" t="s">
        <v>175</v>
      </c>
      <c r="C306" s="36"/>
      <c r="D306" s="36"/>
      <c r="E306" s="37">
        <v>1</v>
      </c>
      <c r="F306" s="38"/>
      <c r="G306" s="52"/>
      <c r="H306" s="53">
        <f t="shared" si="8"/>
        <v>0</v>
      </c>
      <c r="I306" s="53">
        <f t="shared" si="9"/>
        <v>0</v>
      </c>
    </row>
    <row r="307" spans="1:9" s="54" customFormat="1" ht="28.5" customHeight="1" x14ac:dyDescent="0.25">
      <c r="A307" s="34" t="s">
        <v>961</v>
      </c>
      <c r="B307" s="48" t="s">
        <v>962</v>
      </c>
      <c r="C307" s="36"/>
      <c r="D307" s="36"/>
      <c r="E307" s="37">
        <v>1</v>
      </c>
      <c r="F307" s="38"/>
      <c r="G307" s="52"/>
      <c r="H307" s="53">
        <f t="shared" si="8"/>
        <v>0</v>
      </c>
      <c r="I307" s="53">
        <f t="shared" si="9"/>
        <v>0</v>
      </c>
    </row>
    <row r="308" spans="1:9" s="54" customFormat="1" ht="28.5" customHeight="1" x14ac:dyDescent="0.25">
      <c r="A308" s="34" t="s">
        <v>966</v>
      </c>
      <c r="B308" s="48" t="s">
        <v>180</v>
      </c>
      <c r="C308" s="36"/>
      <c r="D308" s="36"/>
      <c r="E308" s="37">
        <v>1</v>
      </c>
      <c r="F308" s="38"/>
      <c r="G308" s="52"/>
      <c r="H308" s="53">
        <f t="shared" si="8"/>
        <v>0</v>
      </c>
      <c r="I308" s="53">
        <f t="shared" si="9"/>
        <v>0</v>
      </c>
    </row>
    <row r="309" spans="1:9" s="54" customFormat="1" ht="28.5" customHeight="1" x14ac:dyDescent="0.25">
      <c r="A309" s="34" t="s">
        <v>971</v>
      </c>
      <c r="B309" s="48" t="s">
        <v>182</v>
      </c>
      <c r="C309" s="36"/>
      <c r="D309" s="36"/>
      <c r="E309" s="37">
        <v>1</v>
      </c>
      <c r="F309" s="38"/>
      <c r="G309" s="52"/>
      <c r="H309" s="53">
        <f t="shared" si="8"/>
        <v>0</v>
      </c>
      <c r="I309" s="53">
        <f t="shared" si="9"/>
        <v>0</v>
      </c>
    </row>
    <row r="310" spans="1:9" s="54" customFormat="1" ht="28.5" customHeight="1" x14ac:dyDescent="0.25">
      <c r="A310" s="34" t="s">
        <v>1583</v>
      </c>
      <c r="B310" s="48" t="s">
        <v>50</v>
      </c>
      <c r="C310" s="36"/>
      <c r="D310" s="36"/>
      <c r="E310" s="37">
        <v>1</v>
      </c>
      <c r="F310" s="38"/>
      <c r="G310" s="52"/>
      <c r="H310" s="53">
        <f t="shared" si="8"/>
        <v>0</v>
      </c>
      <c r="I310" s="53">
        <f t="shared" si="9"/>
        <v>0</v>
      </c>
    </row>
    <row r="311" spans="1:9" s="54" customFormat="1" ht="28.5" customHeight="1" x14ac:dyDescent="0.25">
      <c r="A311" s="34" t="s">
        <v>991</v>
      </c>
      <c r="B311" s="48" t="s">
        <v>355</v>
      </c>
      <c r="C311" s="36"/>
      <c r="D311" s="36"/>
      <c r="E311" s="37">
        <v>1</v>
      </c>
      <c r="F311" s="38"/>
      <c r="G311" s="52"/>
      <c r="H311" s="53">
        <f t="shared" si="8"/>
        <v>0</v>
      </c>
      <c r="I311" s="53">
        <f t="shared" si="9"/>
        <v>0</v>
      </c>
    </row>
    <row r="312" spans="1:9" s="54" customFormat="1" ht="28.5" customHeight="1" x14ac:dyDescent="0.25">
      <c r="A312" s="34" t="s">
        <v>993</v>
      </c>
      <c r="B312" s="48" t="s">
        <v>994</v>
      </c>
      <c r="C312" s="36"/>
      <c r="D312" s="36"/>
      <c r="E312" s="37">
        <v>1</v>
      </c>
      <c r="F312" s="38"/>
      <c r="G312" s="52"/>
      <c r="H312" s="53">
        <f t="shared" si="8"/>
        <v>0</v>
      </c>
      <c r="I312" s="53">
        <f t="shared" si="9"/>
        <v>0</v>
      </c>
    </row>
    <row r="313" spans="1:9" s="54" customFormat="1" ht="28.5" customHeight="1" x14ac:dyDescent="0.25">
      <c r="A313" s="34" t="s">
        <v>995</v>
      </c>
      <c r="B313" s="48" t="s">
        <v>1584</v>
      </c>
      <c r="C313" s="36"/>
      <c r="D313" s="36"/>
      <c r="E313" s="37">
        <v>1</v>
      </c>
      <c r="F313" s="38"/>
      <c r="G313" s="52"/>
      <c r="H313" s="53">
        <f t="shared" si="8"/>
        <v>0</v>
      </c>
      <c r="I313" s="53">
        <f t="shared" si="9"/>
        <v>0</v>
      </c>
    </row>
    <row r="314" spans="1:9" s="54" customFormat="1" ht="28.5" customHeight="1" x14ac:dyDescent="0.25">
      <c r="A314" s="34" t="s">
        <v>996</v>
      </c>
      <c r="B314" s="48" t="s">
        <v>322</v>
      </c>
      <c r="C314" s="36"/>
      <c r="D314" s="36"/>
      <c r="E314" s="37">
        <v>1</v>
      </c>
      <c r="F314" s="38"/>
      <c r="G314" s="52"/>
      <c r="H314" s="53">
        <f t="shared" si="8"/>
        <v>0</v>
      </c>
      <c r="I314" s="53">
        <f t="shared" si="9"/>
        <v>0</v>
      </c>
    </row>
    <row r="315" spans="1:9" s="54" customFormat="1" ht="28.5" customHeight="1" x14ac:dyDescent="0.25">
      <c r="A315" s="34" t="s">
        <v>1585</v>
      </c>
      <c r="B315" s="48" t="s">
        <v>1586</v>
      </c>
      <c r="C315" s="36"/>
      <c r="D315" s="36"/>
      <c r="E315" s="37">
        <v>1</v>
      </c>
      <c r="F315" s="38"/>
      <c r="G315" s="52"/>
      <c r="H315" s="53">
        <f t="shared" si="8"/>
        <v>0</v>
      </c>
      <c r="I315" s="53">
        <f t="shared" si="9"/>
        <v>0</v>
      </c>
    </row>
    <row r="316" spans="1:9" s="54" customFormat="1" ht="28.5" customHeight="1" x14ac:dyDescent="0.25">
      <c r="A316" s="34" t="s">
        <v>1020</v>
      </c>
      <c r="B316" s="48" t="s">
        <v>197</v>
      </c>
      <c r="C316" s="36"/>
      <c r="D316" s="36"/>
      <c r="E316" s="37">
        <v>1</v>
      </c>
      <c r="F316" s="38"/>
      <c r="G316" s="52"/>
      <c r="H316" s="53">
        <f t="shared" si="8"/>
        <v>0</v>
      </c>
      <c r="I316" s="53">
        <f t="shared" si="9"/>
        <v>0</v>
      </c>
    </row>
    <row r="317" spans="1:9" s="54" customFormat="1" ht="28.5" customHeight="1" x14ac:dyDescent="0.25">
      <c r="A317" s="34" t="s">
        <v>1021</v>
      </c>
      <c r="B317" s="48" t="s">
        <v>1587</v>
      </c>
      <c r="C317" s="36"/>
      <c r="D317" s="36"/>
      <c r="E317" s="37">
        <v>1</v>
      </c>
      <c r="F317" s="38"/>
      <c r="G317" s="52"/>
      <c r="H317" s="53">
        <f t="shared" si="8"/>
        <v>0</v>
      </c>
      <c r="I317" s="53">
        <f t="shared" si="9"/>
        <v>0</v>
      </c>
    </row>
    <row r="318" spans="1:9" s="54" customFormat="1" ht="28.5" customHeight="1" x14ac:dyDescent="0.25">
      <c r="A318" s="34" t="s">
        <v>1027</v>
      </c>
      <c r="B318" s="48" t="s">
        <v>1588</v>
      </c>
      <c r="C318" s="36"/>
      <c r="D318" s="36"/>
      <c r="E318" s="37">
        <v>1</v>
      </c>
      <c r="F318" s="38"/>
      <c r="G318" s="52"/>
      <c r="H318" s="53">
        <f t="shared" si="8"/>
        <v>0</v>
      </c>
      <c r="I318" s="53">
        <f t="shared" si="9"/>
        <v>0</v>
      </c>
    </row>
    <row r="319" spans="1:9" s="54" customFormat="1" ht="28.5" customHeight="1" x14ac:dyDescent="0.25">
      <c r="A319" s="34" t="s">
        <v>1028</v>
      </c>
      <c r="B319" s="48" t="s">
        <v>215</v>
      </c>
      <c r="C319" s="36"/>
      <c r="D319" s="36"/>
      <c r="E319" s="37">
        <v>1</v>
      </c>
      <c r="F319" s="38"/>
      <c r="G319" s="52"/>
      <c r="H319" s="53">
        <f t="shared" si="8"/>
        <v>0</v>
      </c>
      <c r="I319" s="53">
        <f t="shared" si="9"/>
        <v>0</v>
      </c>
    </row>
    <row r="320" spans="1:9" s="54" customFormat="1" ht="28.5" customHeight="1" x14ac:dyDescent="0.25">
      <c r="A320" s="34" t="s">
        <v>1041</v>
      </c>
      <c r="B320" s="48" t="s">
        <v>321</v>
      </c>
      <c r="C320" s="36"/>
      <c r="D320" s="36"/>
      <c r="E320" s="37">
        <v>1</v>
      </c>
      <c r="F320" s="38"/>
      <c r="G320" s="52"/>
      <c r="H320" s="53">
        <f t="shared" si="8"/>
        <v>0</v>
      </c>
      <c r="I320" s="53">
        <f t="shared" si="9"/>
        <v>0</v>
      </c>
    </row>
    <row r="321" spans="1:9" s="54" customFormat="1" ht="28.5" customHeight="1" x14ac:dyDescent="0.25">
      <c r="A321" s="34" t="s">
        <v>1043</v>
      </c>
      <c r="B321" s="48" t="s">
        <v>222</v>
      </c>
      <c r="C321" s="36"/>
      <c r="D321" s="36"/>
      <c r="E321" s="37">
        <v>1</v>
      </c>
      <c r="F321" s="38"/>
      <c r="G321" s="52"/>
      <c r="H321" s="53">
        <f t="shared" si="8"/>
        <v>0</v>
      </c>
      <c r="I321" s="53">
        <f t="shared" si="9"/>
        <v>0</v>
      </c>
    </row>
    <row r="322" spans="1:9" s="54" customFormat="1" ht="28.5" customHeight="1" x14ac:dyDescent="0.25">
      <c r="A322" s="34" t="s">
        <v>1049</v>
      </c>
      <c r="B322" s="48" t="s">
        <v>226</v>
      </c>
      <c r="C322" s="36"/>
      <c r="D322" s="36"/>
      <c r="E322" s="37">
        <v>1</v>
      </c>
      <c r="F322" s="38"/>
      <c r="G322" s="52"/>
      <c r="H322" s="53">
        <f t="shared" si="8"/>
        <v>0</v>
      </c>
      <c r="I322" s="53">
        <f t="shared" si="9"/>
        <v>0</v>
      </c>
    </row>
    <row r="323" spans="1:9" s="54" customFormat="1" ht="28.5" customHeight="1" x14ac:dyDescent="0.25">
      <c r="A323" s="34" t="s">
        <v>1069</v>
      </c>
      <c r="B323" s="48" t="s">
        <v>263</v>
      </c>
      <c r="C323" s="36"/>
      <c r="D323" s="36"/>
      <c r="E323" s="37">
        <v>1</v>
      </c>
      <c r="F323" s="38"/>
      <c r="G323" s="52"/>
      <c r="H323" s="53">
        <f t="shared" si="8"/>
        <v>0</v>
      </c>
      <c r="I323" s="53">
        <f t="shared" si="9"/>
        <v>0</v>
      </c>
    </row>
    <row r="324" spans="1:9" s="54" customFormat="1" ht="28.5" customHeight="1" x14ac:dyDescent="0.25">
      <c r="A324" s="34" t="s">
        <v>773</v>
      </c>
      <c r="B324" s="48" t="s">
        <v>103</v>
      </c>
      <c r="C324" s="36"/>
      <c r="D324" s="36"/>
      <c r="E324" s="37">
        <v>1</v>
      </c>
      <c r="F324" s="38"/>
      <c r="G324" s="52"/>
      <c r="H324" s="53">
        <f t="shared" si="8"/>
        <v>0</v>
      </c>
      <c r="I324" s="53">
        <f t="shared" si="9"/>
        <v>0</v>
      </c>
    </row>
    <row r="325" spans="1:9" s="54" customFormat="1" ht="28.5" customHeight="1" x14ac:dyDescent="0.25">
      <c r="A325" s="34" t="s">
        <v>1070</v>
      </c>
      <c r="B325" s="48" t="s">
        <v>104</v>
      </c>
      <c r="C325" s="36"/>
      <c r="D325" s="36"/>
      <c r="E325" s="37">
        <v>1</v>
      </c>
      <c r="F325" s="38"/>
      <c r="G325" s="52"/>
      <c r="H325" s="53">
        <f t="shared" si="8"/>
        <v>0</v>
      </c>
      <c r="I325" s="53">
        <f t="shared" si="9"/>
        <v>0</v>
      </c>
    </row>
    <row r="326" spans="1:9" s="54" customFormat="1" ht="28.5" customHeight="1" x14ac:dyDescent="0.25">
      <c r="A326" s="34" t="s">
        <v>933</v>
      </c>
      <c r="B326" s="48" t="s">
        <v>352</v>
      </c>
      <c r="C326" s="36"/>
      <c r="D326" s="36"/>
      <c r="E326" s="37">
        <v>1</v>
      </c>
      <c r="F326" s="38"/>
      <c r="G326" s="52"/>
      <c r="H326" s="53">
        <f t="shared" si="8"/>
        <v>0</v>
      </c>
      <c r="I326" s="53">
        <f t="shared" si="9"/>
        <v>0</v>
      </c>
    </row>
    <row r="327" spans="1:9" s="54" customFormat="1" ht="28.5" customHeight="1" x14ac:dyDescent="0.25">
      <c r="A327" s="34" t="s">
        <v>1083</v>
      </c>
      <c r="B327" s="48" t="s">
        <v>106</v>
      </c>
      <c r="C327" s="36"/>
      <c r="D327" s="36"/>
      <c r="E327" s="37">
        <v>1</v>
      </c>
      <c r="F327" s="38"/>
      <c r="G327" s="52"/>
      <c r="H327" s="53">
        <f t="shared" si="8"/>
        <v>0</v>
      </c>
      <c r="I327" s="53">
        <f t="shared" si="9"/>
        <v>0</v>
      </c>
    </row>
    <row r="328" spans="1:9" s="54" customFormat="1" ht="28.5" customHeight="1" x14ac:dyDescent="0.25">
      <c r="A328" s="34" t="s">
        <v>1093</v>
      </c>
      <c r="B328" s="48" t="s">
        <v>107</v>
      </c>
      <c r="C328" s="36"/>
      <c r="D328" s="36"/>
      <c r="E328" s="37">
        <v>1</v>
      </c>
      <c r="F328" s="38"/>
      <c r="G328" s="52"/>
      <c r="H328" s="53">
        <f t="shared" si="8"/>
        <v>0</v>
      </c>
      <c r="I328" s="53">
        <f t="shared" si="9"/>
        <v>0</v>
      </c>
    </row>
    <row r="329" spans="1:9" s="54" customFormat="1" ht="28.5" customHeight="1" x14ac:dyDescent="0.25">
      <c r="A329" s="34" t="s">
        <v>1098</v>
      </c>
      <c r="B329" s="48" t="s">
        <v>247</v>
      </c>
      <c r="C329" s="36"/>
      <c r="D329" s="36"/>
      <c r="E329" s="37">
        <v>1</v>
      </c>
      <c r="F329" s="38"/>
      <c r="G329" s="52"/>
      <c r="H329" s="53">
        <f t="shared" si="8"/>
        <v>0</v>
      </c>
      <c r="I329" s="53">
        <f t="shared" si="9"/>
        <v>0</v>
      </c>
    </row>
    <row r="330" spans="1:9" s="54" customFormat="1" ht="28.5" customHeight="1" x14ac:dyDescent="0.25">
      <c r="A330" s="34" t="s">
        <v>1103</v>
      </c>
      <c r="B330" s="48" t="s">
        <v>249</v>
      </c>
      <c r="C330" s="36"/>
      <c r="D330" s="36"/>
      <c r="E330" s="37">
        <v>1</v>
      </c>
      <c r="F330" s="38"/>
      <c r="G330" s="52"/>
      <c r="H330" s="53">
        <f t="shared" si="8"/>
        <v>0</v>
      </c>
      <c r="I330" s="53">
        <f t="shared" si="9"/>
        <v>0</v>
      </c>
    </row>
    <row r="331" spans="1:9" s="54" customFormat="1" ht="28.5" customHeight="1" x14ac:dyDescent="0.25">
      <c r="A331" s="34" t="s">
        <v>1118</v>
      </c>
      <c r="B331" s="48" t="s">
        <v>369</v>
      </c>
      <c r="C331" s="36"/>
      <c r="D331" s="36"/>
      <c r="E331" s="37">
        <v>1</v>
      </c>
      <c r="F331" s="38"/>
      <c r="G331" s="52"/>
      <c r="H331" s="53">
        <f t="shared" si="8"/>
        <v>0</v>
      </c>
      <c r="I331" s="53">
        <f t="shared" si="9"/>
        <v>0</v>
      </c>
    </row>
    <row r="332" spans="1:9" s="54" customFormat="1" ht="28.5" customHeight="1" x14ac:dyDescent="0.25">
      <c r="A332" s="34" t="s">
        <v>1121</v>
      </c>
      <c r="B332" s="48" t="s">
        <v>110</v>
      </c>
      <c r="C332" s="36"/>
      <c r="D332" s="36"/>
      <c r="E332" s="37">
        <v>1</v>
      </c>
      <c r="F332" s="38"/>
      <c r="G332" s="52"/>
      <c r="H332" s="53">
        <f t="shared" si="8"/>
        <v>0</v>
      </c>
      <c r="I332" s="53">
        <f t="shared" si="9"/>
        <v>0</v>
      </c>
    </row>
    <row r="333" spans="1:9" s="54" customFormat="1" ht="28.5" customHeight="1" x14ac:dyDescent="0.25">
      <c r="A333" s="34" t="s">
        <v>1122</v>
      </c>
      <c r="B333" s="48" t="s">
        <v>1123</v>
      </c>
      <c r="C333" s="36"/>
      <c r="D333" s="36"/>
      <c r="E333" s="37">
        <v>1</v>
      </c>
      <c r="F333" s="38"/>
      <c r="G333" s="52"/>
      <c r="H333" s="53">
        <f t="shared" si="8"/>
        <v>0</v>
      </c>
      <c r="I333" s="53">
        <f t="shared" si="9"/>
        <v>0</v>
      </c>
    </row>
    <row r="334" spans="1:9" s="54" customFormat="1" ht="28.5" customHeight="1" x14ac:dyDescent="0.25">
      <c r="A334" s="34" t="s">
        <v>1146</v>
      </c>
      <c r="B334" s="48" t="s">
        <v>116</v>
      </c>
      <c r="C334" s="36"/>
      <c r="D334" s="36"/>
      <c r="E334" s="37">
        <v>1</v>
      </c>
      <c r="F334" s="38"/>
      <c r="G334" s="52"/>
      <c r="H334" s="53">
        <f t="shared" si="8"/>
        <v>0</v>
      </c>
      <c r="I334" s="53">
        <f t="shared" si="9"/>
        <v>0</v>
      </c>
    </row>
    <row r="335" spans="1:9" s="54" customFormat="1" ht="28.5" customHeight="1" x14ac:dyDescent="0.25">
      <c r="A335" s="34" t="s">
        <v>1162</v>
      </c>
      <c r="B335" s="48" t="s">
        <v>372</v>
      </c>
      <c r="C335" s="36"/>
      <c r="D335" s="36"/>
      <c r="E335" s="37">
        <v>1</v>
      </c>
      <c r="F335" s="38"/>
      <c r="G335" s="52"/>
      <c r="H335" s="53">
        <f t="shared" si="8"/>
        <v>0</v>
      </c>
      <c r="I335" s="53">
        <f t="shared" si="9"/>
        <v>0</v>
      </c>
    </row>
    <row r="336" spans="1:9" s="54" customFormat="1" ht="28.5" customHeight="1" x14ac:dyDescent="0.25">
      <c r="A336" s="34" t="s">
        <v>982</v>
      </c>
      <c r="B336" s="48" t="s">
        <v>186</v>
      </c>
      <c r="C336" s="36"/>
      <c r="D336" s="36"/>
      <c r="E336" s="37">
        <v>1</v>
      </c>
      <c r="F336" s="38"/>
      <c r="G336" s="52"/>
      <c r="H336" s="53">
        <f t="shared" si="8"/>
        <v>0</v>
      </c>
      <c r="I336" s="53">
        <f t="shared" si="9"/>
        <v>0</v>
      </c>
    </row>
    <row r="337" spans="1:9" s="54" customFormat="1" ht="28.5" customHeight="1" x14ac:dyDescent="0.25">
      <c r="A337" s="34" t="s">
        <v>878</v>
      </c>
      <c r="B337" s="48" t="s">
        <v>133</v>
      </c>
      <c r="C337" s="36"/>
      <c r="D337" s="36"/>
      <c r="E337" s="37">
        <v>1</v>
      </c>
      <c r="F337" s="38"/>
      <c r="G337" s="52"/>
      <c r="H337" s="53">
        <f t="shared" ref="H337:H348" si="10">+F337+G337</f>
        <v>0</v>
      </c>
      <c r="I337" s="53">
        <f t="shared" ref="I337:I348" si="11">+E337*F337</f>
        <v>0</v>
      </c>
    </row>
    <row r="338" spans="1:9" s="54" customFormat="1" ht="28.5" customHeight="1" x14ac:dyDescent="0.25">
      <c r="A338" s="34" t="s">
        <v>1157</v>
      </c>
      <c r="B338" s="48" t="s">
        <v>279</v>
      </c>
      <c r="C338" s="36"/>
      <c r="D338" s="36"/>
      <c r="E338" s="37">
        <v>1</v>
      </c>
      <c r="F338" s="38"/>
      <c r="G338" s="52"/>
      <c r="H338" s="53">
        <f t="shared" si="10"/>
        <v>0</v>
      </c>
      <c r="I338" s="53">
        <f t="shared" si="11"/>
        <v>0</v>
      </c>
    </row>
    <row r="339" spans="1:9" s="54" customFormat="1" ht="28.5" customHeight="1" x14ac:dyDescent="0.25">
      <c r="A339" s="34" t="s">
        <v>865</v>
      </c>
      <c r="B339" s="48" t="s">
        <v>138</v>
      </c>
      <c r="C339" s="36"/>
      <c r="D339" s="36"/>
      <c r="E339" s="37">
        <v>1</v>
      </c>
      <c r="F339" s="38"/>
      <c r="G339" s="52"/>
      <c r="H339" s="53">
        <f t="shared" si="10"/>
        <v>0</v>
      </c>
      <c r="I339" s="53">
        <f t="shared" si="11"/>
        <v>0</v>
      </c>
    </row>
    <row r="340" spans="1:9" s="54" customFormat="1" ht="28.5" customHeight="1" x14ac:dyDescent="0.25">
      <c r="A340" s="34" t="s">
        <v>942</v>
      </c>
      <c r="B340" s="48" t="s">
        <v>943</v>
      </c>
      <c r="C340" s="36"/>
      <c r="D340" s="36"/>
      <c r="E340" s="37">
        <v>1</v>
      </c>
      <c r="F340" s="38"/>
      <c r="G340" s="52"/>
      <c r="H340" s="53">
        <f t="shared" si="10"/>
        <v>0</v>
      </c>
      <c r="I340" s="53">
        <f t="shared" si="11"/>
        <v>0</v>
      </c>
    </row>
    <row r="341" spans="1:9" s="54" customFormat="1" ht="28.5" customHeight="1" x14ac:dyDescent="0.25">
      <c r="A341" s="34" t="s">
        <v>1042</v>
      </c>
      <c r="B341" s="48" t="s">
        <v>221</v>
      </c>
      <c r="C341" s="36"/>
      <c r="D341" s="36"/>
      <c r="E341" s="37">
        <v>1</v>
      </c>
      <c r="F341" s="38"/>
      <c r="G341" s="52"/>
      <c r="H341" s="53">
        <f t="shared" si="10"/>
        <v>0</v>
      </c>
      <c r="I341" s="53">
        <f t="shared" si="11"/>
        <v>0</v>
      </c>
    </row>
    <row r="342" spans="1:9" s="54" customFormat="1" ht="28.5" customHeight="1" x14ac:dyDescent="0.25">
      <c r="A342" s="34" t="s">
        <v>868</v>
      </c>
      <c r="B342" s="48" t="s">
        <v>339</v>
      </c>
      <c r="C342" s="36"/>
      <c r="D342" s="36"/>
      <c r="E342" s="37">
        <v>1</v>
      </c>
      <c r="F342" s="38"/>
      <c r="G342" s="52"/>
      <c r="H342" s="53">
        <f t="shared" si="10"/>
        <v>0</v>
      </c>
      <c r="I342" s="53">
        <f t="shared" si="11"/>
        <v>0</v>
      </c>
    </row>
    <row r="343" spans="1:9" s="54" customFormat="1" ht="28.5" customHeight="1" x14ac:dyDescent="0.25">
      <c r="A343" s="34" t="s">
        <v>876</v>
      </c>
      <c r="B343" s="48" t="s">
        <v>1589</v>
      </c>
      <c r="C343" s="36"/>
      <c r="D343" s="36"/>
      <c r="E343" s="37">
        <v>1</v>
      </c>
      <c r="F343" s="38"/>
      <c r="G343" s="52"/>
      <c r="H343" s="53">
        <f t="shared" si="10"/>
        <v>0</v>
      </c>
      <c r="I343" s="53">
        <f t="shared" si="11"/>
        <v>0</v>
      </c>
    </row>
    <row r="344" spans="1:9" s="54" customFormat="1" ht="28.5" customHeight="1" x14ac:dyDescent="0.25">
      <c r="A344" s="34" t="s">
        <v>1064</v>
      </c>
      <c r="B344" s="48" t="s">
        <v>346</v>
      </c>
      <c r="C344" s="36"/>
      <c r="D344" s="36"/>
      <c r="E344" s="37">
        <v>1</v>
      </c>
      <c r="F344" s="38"/>
      <c r="G344" s="52"/>
      <c r="H344" s="53">
        <f t="shared" si="10"/>
        <v>0</v>
      </c>
      <c r="I344" s="53">
        <f t="shared" si="11"/>
        <v>0</v>
      </c>
    </row>
    <row r="345" spans="1:9" s="54" customFormat="1" ht="28.5" customHeight="1" x14ac:dyDescent="0.25">
      <c r="A345" s="34" t="s">
        <v>841</v>
      </c>
      <c r="B345" s="48" t="s">
        <v>315</v>
      </c>
      <c r="C345" s="36"/>
      <c r="D345" s="36"/>
      <c r="E345" s="37">
        <v>1</v>
      </c>
      <c r="F345" s="38"/>
      <c r="G345" s="52"/>
      <c r="H345" s="53">
        <f t="shared" si="10"/>
        <v>0</v>
      </c>
      <c r="I345" s="53">
        <f t="shared" si="11"/>
        <v>0</v>
      </c>
    </row>
    <row r="346" spans="1:9" s="54" customFormat="1" ht="28.5" customHeight="1" x14ac:dyDescent="0.25">
      <c r="A346" s="34" t="s">
        <v>901</v>
      </c>
      <c r="B346" s="48" t="s">
        <v>150</v>
      </c>
      <c r="C346" s="36"/>
      <c r="D346" s="36"/>
      <c r="E346" s="37">
        <v>1</v>
      </c>
      <c r="F346" s="38"/>
      <c r="G346" s="52"/>
      <c r="H346" s="53">
        <f t="shared" si="10"/>
        <v>0</v>
      </c>
      <c r="I346" s="53">
        <f t="shared" si="11"/>
        <v>0</v>
      </c>
    </row>
    <row r="347" spans="1:9" s="54" customFormat="1" ht="28.5" customHeight="1" x14ac:dyDescent="0.25">
      <c r="A347" s="34" t="s">
        <v>903</v>
      </c>
      <c r="B347" s="48" t="s">
        <v>151</v>
      </c>
      <c r="C347" s="36"/>
      <c r="D347" s="36"/>
      <c r="E347" s="37">
        <v>1</v>
      </c>
      <c r="F347" s="38"/>
      <c r="G347" s="52"/>
      <c r="H347" s="53">
        <f t="shared" si="10"/>
        <v>0</v>
      </c>
      <c r="I347" s="53">
        <f t="shared" si="11"/>
        <v>0</v>
      </c>
    </row>
    <row r="348" spans="1:9" s="54" customFormat="1" ht="28.5" customHeight="1" x14ac:dyDescent="0.25">
      <c r="A348" s="34" t="s">
        <v>902</v>
      </c>
      <c r="B348" s="48" t="s">
        <v>345</v>
      </c>
      <c r="C348" s="36"/>
      <c r="D348" s="36"/>
      <c r="E348" s="37">
        <v>1</v>
      </c>
      <c r="F348" s="38"/>
      <c r="G348" s="52"/>
      <c r="H348" s="53">
        <f t="shared" si="10"/>
        <v>0</v>
      </c>
      <c r="I348" s="53">
        <f t="shared" si="11"/>
        <v>0</v>
      </c>
    </row>
    <row r="349" spans="1:9" s="55" customFormat="1" ht="15" customHeight="1" x14ac:dyDescent="0.25">
      <c r="A349" s="83" t="s">
        <v>1601</v>
      </c>
      <c r="B349" s="84"/>
      <c r="C349" s="84"/>
      <c r="D349" s="84"/>
      <c r="E349" s="84"/>
      <c r="F349" s="84"/>
      <c r="G349" s="84">
        <f>SUM(G17:G348)</f>
        <v>0</v>
      </c>
      <c r="H349" s="85">
        <f>SUM(H17:H348)</f>
        <v>0</v>
      </c>
      <c r="I349" s="56">
        <f>SUM(I17:I348)</f>
        <v>0</v>
      </c>
    </row>
    <row r="350" spans="1:9" s="55" customFormat="1" ht="15" customHeight="1" x14ac:dyDescent="0.25">
      <c r="A350" s="83" t="s">
        <v>570</v>
      </c>
      <c r="B350" s="84"/>
      <c r="C350" s="84"/>
      <c r="D350" s="84"/>
      <c r="E350" s="84"/>
      <c r="F350" s="84"/>
      <c r="G350" s="84"/>
      <c r="H350" s="85"/>
      <c r="I350" s="56">
        <f>I349</f>
        <v>0</v>
      </c>
    </row>
    <row r="354" spans="3:6" x14ac:dyDescent="0.2">
      <c r="F354" s="22"/>
    </row>
    <row r="355" spans="3:6" x14ac:dyDescent="0.2">
      <c r="C355" s="49"/>
      <c r="D355" s="49"/>
      <c r="E355" s="49"/>
      <c r="F355" s="49"/>
    </row>
    <row r="356" spans="3:6" ht="15" x14ac:dyDescent="0.25">
      <c r="C356" s="86" t="s">
        <v>550</v>
      </c>
      <c r="D356" s="86"/>
      <c r="E356" s="86"/>
      <c r="F356" s="86"/>
    </row>
  </sheetData>
  <mergeCells count="13">
    <mergeCell ref="I15:I16"/>
    <mergeCell ref="A3:I3"/>
    <mergeCell ref="A4:I4"/>
    <mergeCell ref="A5:I5"/>
    <mergeCell ref="A6:I6"/>
    <mergeCell ref="B14:I14"/>
    <mergeCell ref="A349:H349"/>
    <mergeCell ref="A350:H350"/>
    <mergeCell ref="C356:F356"/>
    <mergeCell ref="E15:E16"/>
    <mergeCell ref="F15:F16"/>
    <mergeCell ref="G15:G16"/>
    <mergeCell ref="H15:H16"/>
  </mergeCells>
  <pageMargins left="0.70866141732283472" right="0.70866141732283472" top="0.74803149606299213" bottom="0.74803149606299213" header="0.31496062992125984" footer="0.31496062992125984"/>
  <pageSetup scale="60" fitToHeight="0" orientation="landscape" r:id="rId1"/>
  <headerFooter>
    <oddFooter>&amp;C&amp;P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1"/>
  <sheetViews>
    <sheetView topLeftCell="A117" zoomScale="87" zoomScaleNormal="87" zoomScaleSheetLayoutView="160" workbookViewId="0">
      <selection activeCell="G130" sqref="G130"/>
    </sheetView>
  </sheetViews>
  <sheetFormatPr baseColWidth="10" defaultColWidth="11.42578125" defaultRowHeight="12.75" x14ac:dyDescent="0.2"/>
  <cols>
    <col min="1" max="1" width="13" style="3" customWidth="1"/>
    <col min="2" max="2" width="70.28515625" style="4" customWidth="1"/>
    <col min="3" max="3" width="19.7109375" style="4" customWidth="1"/>
    <col min="4" max="4" width="17.42578125" style="4" customWidth="1"/>
    <col min="5" max="5" width="15.5703125" style="4" customWidth="1"/>
    <col min="6" max="6" width="17" style="4" customWidth="1"/>
    <col min="7" max="7" width="15" style="4" customWidth="1"/>
    <col min="8" max="8" width="15.28515625" style="25" customWidth="1"/>
    <col min="9" max="9" width="20" style="25" customWidth="1"/>
    <col min="10" max="10" width="11.42578125" style="25"/>
    <col min="11" max="11" width="54.42578125" style="25" customWidth="1"/>
    <col min="12" max="16384" width="11.42578125" style="25"/>
  </cols>
  <sheetData>
    <row r="1" spans="1:9" s="2" customFormat="1" x14ac:dyDescent="0.2">
      <c r="A1" s="21"/>
      <c r="B1" s="5"/>
      <c r="C1" s="5"/>
      <c r="D1" s="5"/>
      <c r="E1" s="5"/>
      <c r="F1" s="5"/>
      <c r="G1" s="5"/>
    </row>
    <row r="2" spans="1:9" s="2" customFormat="1" x14ac:dyDescent="0.2"/>
    <row r="3" spans="1:9" s="2" customFormat="1" ht="12.75" customHeight="1" x14ac:dyDescent="0.2">
      <c r="A3" s="79" t="s">
        <v>549</v>
      </c>
      <c r="B3" s="79"/>
      <c r="C3" s="79"/>
      <c r="D3" s="79"/>
      <c r="E3" s="79"/>
      <c r="F3" s="79"/>
      <c r="G3" s="79"/>
      <c r="H3" s="79"/>
      <c r="I3" s="79"/>
    </row>
    <row r="4" spans="1:9" s="2" customFormat="1" ht="15" customHeight="1" x14ac:dyDescent="0.2">
      <c r="A4" s="79" t="s">
        <v>659</v>
      </c>
      <c r="B4" s="79"/>
      <c r="C4" s="79"/>
      <c r="D4" s="79"/>
      <c r="E4" s="79"/>
      <c r="F4" s="79"/>
      <c r="G4" s="79"/>
      <c r="H4" s="79"/>
      <c r="I4" s="79"/>
    </row>
    <row r="5" spans="1:9" s="2" customFormat="1" ht="15.75" x14ac:dyDescent="0.2">
      <c r="A5" s="79" t="s">
        <v>553</v>
      </c>
      <c r="B5" s="79"/>
      <c r="C5" s="79"/>
      <c r="D5" s="79"/>
      <c r="E5" s="79"/>
      <c r="F5" s="79"/>
      <c r="G5" s="79"/>
      <c r="H5" s="79"/>
      <c r="I5" s="79"/>
    </row>
    <row r="6" spans="1:9" s="2" customFormat="1" ht="15" customHeight="1" x14ac:dyDescent="0.2">
      <c r="A6" s="79" t="s">
        <v>650</v>
      </c>
      <c r="B6" s="79"/>
      <c r="C6" s="79"/>
      <c r="D6" s="79"/>
      <c r="E6" s="79"/>
      <c r="F6" s="79"/>
      <c r="G6" s="79"/>
      <c r="H6" s="79"/>
      <c r="I6" s="79"/>
    </row>
    <row r="7" spans="1:9" s="15" customFormat="1" ht="14.25" x14ac:dyDescent="0.2">
      <c r="B7" s="16"/>
      <c r="C7" s="16"/>
      <c r="D7" s="16"/>
      <c r="F7" s="14" t="s">
        <v>548</v>
      </c>
      <c r="G7" s="17"/>
      <c r="H7" s="17"/>
    </row>
    <row r="8" spans="1:9" s="15" customFormat="1" ht="15" x14ac:dyDescent="0.25">
      <c r="A8" s="23" t="s">
        <v>543</v>
      </c>
      <c r="B8" s="16"/>
      <c r="C8" s="16"/>
      <c r="D8" s="16"/>
      <c r="E8" s="18"/>
      <c r="F8" s="18"/>
      <c r="G8" s="18"/>
    </row>
    <row r="9" spans="1:9" s="15" customFormat="1" ht="14.25" x14ac:dyDescent="0.2">
      <c r="A9" s="13" t="s">
        <v>544</v>
      </c>
      <c r="B9" s="19"/>
      <c r="C9" s="16"/>
      <c r="D9" s="16"/>
      <c r="E9" s="18"/>
      <c r="F9" s="18"/>
      <c r="G9" s="18"/>
    </row>
    <row r="10" spans="1:9" s="15" customFormat="1" ht="14.25" x14ac:dyDescent="0.2">
      <c r="A10" s="13" t="s">
        <v>545</v>
      </c>
      <c r="B10" s="20"/>
      <c r="C10" s="16"/>
      <c r="D10" s="16"/>
      <c r="E10" s="18"/>
      <c r="F10" s="18"/>
      <c r="G10" s="18"/>
    </row>
    <row r="11" spans="1:9" s="15" customFormat="1" ht="14.25" x14ac:dyDescent="0.2">
      <c r="A11" s="13" t="s">
        <v>546</v>
      </c>
      <c r="B11" s="20"/>
      <c r="C11" s="16"/>
      <c r="D11" s="16"/>
      <c r="E11" s="18"/>
      <c r="F11" s="18"/>
      <c r="G11" s="18"/>
    </row>
    <row r="12" spans="1:9" s="15" customFormat="1" ht="28.5" x14ac:dyDescent="0.2">
      <c r="A12" s="24" t="s">
        <v>547</v>
      </c>
      <c r="B12" s="20"/>
      <c r="C12" s="16"/>
      <c r="D12" s="16"/>
      <c r="E12" s="18"/>
      <c r="F12" s="18"/>
      <c r="G12" s="18"/>
    </row>
    <row r="13" spans="1:9" s="18" customFormat="1" ht="14.25" x14ac:dyDescent="0.2">
      <c r="A13" s="16"/>
    </row>
    <row r="14" spans="1:9" s="50" customFormat="1" ht="15.75" x14ac:dyDescent="0.25">
      <c r="A14" s="57" t="s">
        <v>557</v>
      </c>
      <c r="B14" s="87" t="s">
        <v>1223</v>
      </c>
      <c r="C14" s="88"/>
      <c r="D14" s="88"/>
      <c r="E14" s="88"/>
      <c r="F14" s="88"/>
      <c r="G14" s="88"/>
      <c r="H14" s="88"/>
      <c r="I14" s="89"/>
    </row>
    <row r="15" spans="1:9" s="51" customFormat="1" ht="30" customHeight="1" x14ac:dyDescent="0.25">
      <c r="A15" s="58" t="s">
        <v>30</v>
      </c>
      <c r="B15" s="59" t="s">
        <v>535</v>
      </c>
      <c r="C15" s="58" t="s">
        <v>554</v>
      </c>
      <c r="D15" s="58" t="s">
        <v>555</v>
      </c>
      <c r="E15" s="90" t="s">
        <v>660</v>
      </c>
      <c r="F15" s="90" t="s">
        <v>641</v>
      </c>
      <c r="G15" s="90" t="s">
        <v>644</v>
      </c>
      <c r="H15" s="90" t="s">
        <v>642</v>
      </c>
      <c r="I15" s="90" t="s">
        <v>643</v>
      </c>
    </row>
    <row r="16" spans="1:9" s="51" customFormat="1" ht="15" x14ac:dyDescent="0.25">
      <c r="A16" s="60" t="s">
        <v>639</v>
      </c>
      <c r="B16" s="60" t="s">
        <v>640</v>
      </c>
      <c r="C16" s="61">
        <v>308989.45</v>
      </c>
      <c r="D16" s="62">
        <v>772473.63</v>
      </c>
      <c r="E16" s="91"/>
      <c r="F16" s="91"/>
      <c r="G16" s="91"/>
      <c r="H16" s="91"/>
      <c r="I16" s="91"/>
    </row>
    <row r="17" spans="1:9" s="51" customFormat="1" ht="26.1" customHeight="1" x14ac:dyDescent="0.25">
      <c r="A17" s="34" t="s">
        <v>609</v>
      </c>
      <c r="B17" s="35" t="s">
        <v>25</v>
      </c>
      <c r="C17" s="36"/>
      <c r="D17" s="36"/>
      <c r="E17" s="37">
        <v>3</v>
      </c>
      <c r="F17" s="38"/>
      <c r="G17" s="52"/>
      <c r="H17" s="53">
        <f>+F17+G17</f>
        <v>0</v>
      </c>
      <c r="I17" s="53">
        <f>+E17*F17</f>
        <v>0</v>
      </c>
    </row>
    <row r="18" spans="1:9" s="51" customFormat="1" ht="26.1" customHeight="1" x14ac:dyDescent="0.25">
      <c r="A18" s="34" t="s">
        <v>611</v>
      </c>
      <c r="B18" s="35" t="s">
        <v>26</v>
      </c>
      <c r="C18" s="36"/>
      <c r="D18" s="36"/>
      <c r="E18" s="37">
        <v>1</v>
      </c>
      <c r="F18" s="38"/>
      <c r="G18" s="52"/>
      <c r="H18" s="53">
        <f t="shared" ref="H18:H22" si="0">+F18+G18</f>
        <v>0</v>
      </c>
      <c r="I18" s="53">
        <f t="shared" ref="I18:I22" si="1">+E18*F18</f>
        <v>0</v>
      </c>
    </row>
    <row r="19" spans="1:9" s="51" customFormat="1" ht="26.1" customHeight="1" x14ac:dyDescent="0.25">
      <c r="A19" s="34" t="s">
        <v>612</v>
      </c>
      <c r="B19" s="39" t="s">
        <v>613</v>
      </c>
      <c r="C19" s="40"/>
      <c r="D19" s="40"/>
      <c r="E19" s="37">
        <v>83</v>
      </c>
      <c r="F19" s="38"/>
      <c r="G19" s="52"/>
      <c r="H19" s="53">
        <f t="shared" si="0"/>
        <v>0</v>
      </c>
      <c r="I19" s="53">
        <f t="shared" si="1"/>
        <v>0</v>
      </c>
    </row>
    <row r="20" spans="1:9" s="51" customFormat="1" ht="26.1" customHeight="1" x14ac:dyDescent="0.25">
      <c r="A20" s="34" t="s">
        <v>614</v>
      </c>
      <c r="B20" s="35" t="s">
        <v>38</v>
      </c>
      <c r="C20" s="36"/>
      <c r="D20" s="36"/>
      <c r="E20" s="37">
        <v>18</v>
      </c>
      <c r="F20" s="38"/>
      <c r="G20" s="52"/>
      <c r="H20" s="53">
        <f t="shared" si="0"/>
        <v>0</v>
      </c>
      <c r="I20" s="53">
        <f t="shared" si="1"/>
        <v>0</v>
      </c>
    </row>
    <row r="21" spans="1:9" s="51" customFormat="1" ht="26.1" customHeight="1" x14ac:dyDescent="0.25">
      <c r="A21" s="34" t="s">
        <v>646</v>
      </c>
      <c r="B21" s="35" t="s">
        <v>39</v>
      </c>
      <c r="C21" s="36"/>
      <c r="D21" s="36"/>
      <c r="E21" s="37">
        <v>1</v>
      </c>
      <c r="F21" s="38"/>
      <c r="G21" s="52"/>
      <c r="H21" s="53">
        <f t="shared" si="0"/>
        <v>0</v>
      </c>
      <c r="I21" s="53">
        <f t="shared" si="1"/>
        <v>0</v>
      </c>
    </row>
    <row r="22" spans="1:9" s="51" customFormat="1" ht="26.1" customHeight="1" x14ac:dyDescent="0.25">
      <c r="A22" s="34" t="s">
        <v>621</v>
      </c>
      <c r="B22" s="35" t="s">
        <v>29</v>
      </c>
      <c r="C22" s="36"/>
      <c r="D22" s="36"/>
      <c r="E22" s="37">
        <v>1</v>
      </c>
      <c r="F22" s="38"/>
      <c r="G22" s="52"/>
      <c r="H22" s="53">
        <f t="shared" si="0"/>
        <v>0</v>
      </c>
      <c r="I22" s="53">
        <f t="shared" si="1"/>
        <v>0</v>
      </c>
    </row>
    <row r="23" spans="1:9" s="55" customFormat="1" ht="15" customHeight="1" x14ac:dyDescent="0.25">
      <c r="A23" s="83" t="s">
        <v>571</v>
      </c>
      <c r="B23" s="84"/>
      <c r="C23" s="84"/>
      <c r="D23" s="84"/>
      <c r="E23" s="84"/>
      <c r="F23" s="84"/>
      <c r="G23" s="84"/>
      <c r="H23" s="85"/>
      <c r="I23" s="56">
        <f>SUM(I17:I22)</f>
        <v>0</v>
      </c>
    </row>
    <row r="24" spans="1:9" s="51" customFormat="1" ht="30" customHeight="1" x14ac:dyDescent="0.25">
      <c r="A24" s="58" t="s">
        <v>31</v>
      </c>
      <c r="B24" s="59" t="s">
        <v>536</v>
      </c>
      <c r="C24" s="58" t="s">
        <v>554</v>
      </c>
      <c r="D24" s="58" t="s">
        <v>555</v>
      </c>
      <c r="E24" s="90" t="s">
        <v>660</v>
      </c>
      <c r="F24" s="90" t="s">
        <v>641</v>
      </c>
      <c r="G24" s="90" t="s">
        <v>644</v>
      </c>
      <c r="H24" s="90" t="s">
        <v>642</v>
      </c>
      <c r="I24" s="90" t="s">
        <v>643</v>
      </c>
    </row>
    <row r="25" spans="1:9" s="51" customFormat="1" ht="15" x14ac:dyDescent="0.25">
      <c r="A25" s="60" t="s">
        <v>639</v>
      </c>
      <c r="B25" s="60" t="s">
        <v>640</v>
      </c>
      <c r="C25" s="61">
        <v>231370.33</v>
      </c>
      <c r="D25" s="62">
        <v>578425.82999999996</v>
      </c>
      <c r="E25" s="91"/>
      <c r="F25" s="91"/>
      <c r="G25" s="91"/>
      <c r="H25" s="91"/>
      <c r="I25" s="91"/>
    </row>
    <row r="26" spans="1:9" s="51" customFormat="1" ht="26.1" customHeight="1" x14ac:dyDescent="0.25">
      <c r="A26" s="45" t="s">
        <v>661</v>
      </c>
      <c r="B26" s="46" t="s">
        <v>41</v>
      </c>
      <c r="C26" s="36"/>
      <c r="D26" s="36"/>
      <c r="E26" s="37">
        <v>80</v>
      </c>
      <c r="F26" s="38"/>
      <c r="G26" s="52"/>
      <c r="H26" s="53">
        <f>+F26+G26</f>
        <v>0</v>
      </c>
      <c r="I26" s="53">
        <f>+E26*F26</f>
        <v>0</v>
      </c>
    </row>
    <row r="27" spans="1:9" s="51" customFormat="1" ht="26.1" customHeight="1" x14ac:dyDescent="0.25">
      <c r="A27" s="45" t="s">
        <v>662</v>
      </c>
      <c r="B27" s="46" t="s">
        <v>42</v>
      </c>
      <c r="C27" s="36"/>
      <c r="D27" s="36"/>
      <c r="E27" s="37">
        <v>60</v>
      </c>
      <c r="F27" s="38"/>
      <c r="G27" s="52"/>
      <c r="H27" s="53">
        <f t="shared" ref="H27:H32" si="2">+F27+G27</f>
        <v>0</v>
      </c>
      <c r="I27" s="53">
        <f t="shared" ref="I27:I32" si="3">+E27*F27</f>
        <v>0</v>
      </c>
    </row>
    <row r="28" spans="1:9" s="51" customFormat="1" ht="26.1" customHeight="1" x14ac:dyDescent="0.25">
      <c r="A28" s="45" t="s">
        <v>663</v>
      </c>
      <c r="B28" s="46" t="s">
        <v>43</v>
      </c>
      <c r="C28" s="36"/>
      <c r="D28" s="36"/>
      <c r="E28" s="37">
        <v>20</v>
      </c>
      <c r="F28" s="38"/>
      <c r="G28" s="52"/>
      <c r="H28" s="53">
        <f t="shared" si="2"/>
        <v>0</v>
      </c>
      <c r="I28" s="53">
        <f t="shared" si="3"/>
        <v>0</v>
      </c>
    </row>
    <row r="29" spans="1:9" s="51" customFormat="1" ht="26.1" customHeight="1" x14ac:dyDescent="0.25">
      <c r="A29" s="45" t="s">
        <v>664</v>
      </c>
      <c r="B29" s="46" t="s">
        <v>35</v>
      </c>
      <c r="C29" s="36"/>
      <c r="D29" s="36"/>
      <c r="E29" s="37">
        <v>2</v>
      </c>
      <c r="F29" s="38"/>
      <c r="G29" s="52"/>
      <c r="H29" s="53">
        <f t="shared" si="2"/>
        <v>0</v>
      </c>
      <c r="I29" s="53">
        <f t="shared" si="3"/>
        <v>0</v>
      </c>
    </row>
    <row r="30" spans="1:9" s="51" customFormat="1" ht="26.1" customHeight="1" x14ac:dyDescent="0.25">
      <c r="A30" s="45" t="s">
        <v>665</v>
      </c>
      <c r="B30" s="46" t="s">
        <v>286</v>
      </c>
      <c r="C30" s="36"/>
      <c r="D30" s="36"/>
      <c r="E30" s="37">
        <v>24</v>
      </c>
      <c r="F30" s="38"/>
      <c r="G30" s="52"/>
      <c r="H30" s="53">
        <f t="shared" si="2"/>
        <v>0</v>
      </c>
      <c r="I30" s="53">
        <f t="shared" si="3"/>
        <v>0</v>
      </c>
    </row>
    <row r="31" spans="1:9" s="51" customFormat="1" ht="26.1" customHeight="1" x14ac:dyDescent="0.25">
      <c r="A31" s="45" t="s">
        <v>666</v>
      </c>
      <c r="B31" s="46" t="s">
        <v>287</v>
      </c>
      <c r="C31" s="36"/>
      <c r="D31" s="36"/>
      <c r="E31" s="37">
        <v>3</v>
      </c>
      <c r="F31" s="38"/>
      <c r="G31" s="52"/>
      <c r="H31" s="53">
        <f t="shared" si="2"/>
        <v>0</v>
      </c>
      <c r="I31" s="53">
        <f t="shared" si="3"/>
        <v>0</v>
      </c>
    </row>
    <row r="32" spans="1:9" s="51" customFormat="1" ht="26.1" customHeight="1" x14ac:dyDescent="0.25">
      <c r="A32" s="45" t="s">
        <v>667</v>
      </c>
      <c r="B32" s="46" t="s">
        <v>288</v>
      </c>
      <c r="C32" s="36"/>
      <c r="D32" s="36"/>
      <c r="E32" s="37">
        <v>1</v>
      </c>
      <c r="F32" s="38"/>
      <c r="G32" s="52"/>
      <c r="H32" s="53">
        <f t="shared" si="2"/>
        <v>0</v>
      </c>
      <c r="I32" s="53">
        <f t="shared" si="3"/>
        <v>0</v>
      </c>
    </row>
    <row r="33" spans="1:9" s="55" customFormat="1" ht="15" customHeight="1" x14ac:dyDescent="0.25">
      <c r="A33" s="83" t="s">
        <v>572</v>
      </c>
      <c r="B33" s="84"/>
      <c r="C33" s="84"/>
      <c r="D33" s="84"/>
      <c r="E33" s="84"/>
      <c r="F33" s="84"/>
      <c r="G33" s="84"/>
      <c r="H33" s="85"/>
      <c r="I33" s="56">
        <f>SUM(I26:I32)</f>
        <v>0</v>
      </c>
    </row>
    <row r="34" spans="1:9" s="51" customFormat="1" ht="30" customHeight="1" x14ac:dyDescent="0.25">
      <c r="A34" s="58" t="s">
        <v>32</v>
      </c>
      <c r="B34" s="59" t="s">
        <v>537</v>
      </c>
      <c r="C34" s="58" t="s">
        <v>554</v>
      </c>
      <c r="D34" s="58" t="s">
        <v>555</v>
      </c>
      <c r="E34" s="90" t="s">
        <v>660</v>
      </c>
      <c r="F34" s="90" t="s">
        <v>641</v>
      </c>
      <c r="G34" s="90" t="s">
        <v>644</v>
      </c>
      <c r="H34" s="90" t="s">
        <v>642</v>
      </c>
      <c r="I34" s="90" t="s">
        <v>643</v>
      </c>
    </row>
    <row r="35" spans="1:9" s="51" customFormat="1" ht="15" x14ac:dyDescent="0.25">
      <c r="A35" s="60" t="s">
        <v>639</v>
      </c>
      <c r="B35" s="60" t="s">
        <v>640</v>
      </c>
      <c r="C35" s="61">
        <v>51402.68</v>
      </c>
      <c r="D35" s="62">
        <v>128506.7</v>
      </c>
      <c r="E35" s="91"/>
      <c r="F35" s="91"/>
      <c r="G35" s="91"/>
      <c r="H35" s="91"/>
      <c r="I35" s="91"/>
    </row>
    <row r="36" spans="1:9" s="51" customFormat="1" ht="35.1" customHeight="1" x14ac:dyDescent="0.25">
      <c r="A36" s="34" t="s">
        <v>670</v>
      </c>
      <c r="B36" s="48" t="s">
        <v>6</v>
      </c>
      <c r="C36" s="36"/>
      <c r="D36" s="36"/>
      <c r="E36" s="37">
        <v>1</v>
      </c>
      <c r="F36" s="38"/>
      <c r="G36" s="52"/>
      <c r="H36" s="53">
        <f t="shared" ref="H36:H39" si="4">+F36+G36</f>
        <v>0</v>
      </c>
      <c r="I36" s="53">
        <f t="shared" ref="I36:I39" si="5">+E36*F36</f>
        <v>0</v>
      </c>
    </row>
    <row r="37" spans="1:9" s="51" customFormat="1" ht="35.1" customHeight="1" x14ac:dyDescent="0.25">
      <c r="A37" s="34" t="s">
        <v>672</v>
      </c>
      <c r="B37" s="48" t="s">
        <v>40</v>
      </c>
      <c r="C37" s="36"/>
      <c r="D37" s="36"/>
      <c r="E37" s="37">
        <v>1</v>
      </c>
      <c r="F37" s="38"/>
      <c r="G37" s="52"/>
      <c r="H37" s="53">
        <f t="shared" si="4"/>
        <v>0</v>
      </c>
      <c r="I37" s="53">
        <f t="shared" si="5"/>
        <v>0</v>
      </c>
    </row>
    <row r="38" spans="1:9" s="51" customFormat="1" ht="35.1" customHeight="1" x14ac:dyDescent="0.25">
      <c r="A38" s="34" t="s">
        <v>673</v>
      </c>
      <c r="B38" s="48" t="s">
        <v>289</v>
      </c>
      <c r="C38" s="36"/>
      <c r="D38" s="36"/>
      <c r="E38" s="37">
        <v>24</v>
      </c>
      <c r="F38" s="38"/>
      <c r="G38" s="52"/>
      <c r="H38" s="53">
        <f t="shared" si="4"/>
        <v>0</v>
      </c>
      <c r="I38" s="53">
        <f t="shared" si="5"/>
        <v>0</v>
      </c>
    </row>
    <row r="39" spans="1:9" s="51" customFormat="1" ht="35.1" customHeight="1" x14ac:dyDescent="0.25">
      <c r="A39" s="34" t="s">
        <v>674</v>
      </c>
      <c r="B39" s="48" t="s">
        <v>290</v>
      </c>
      <c r="C39" s="36"/>
      <c r="D39" s="36"/>
      <c r="E39" s="37">
        <v>24</v>
      </c>
      <c r="F39" s="38"/>
      <c r="G39" s="52"/>
      <c r="H39" s="53">
        <f t="shared" si="4"/>
        <v>0</v>
      </c>
      <c r="I39" s="53">
        <f t="shared" si="5"/>
        <v>0</v>
      </c>
    </row>
    <row r="40" spans="1:9" s="55" customFormat="1" ht="15" customHeight="1" x14ac:dyDescent="0.25">
      <c r="A40" s="83" t="s">
        <v>573</v>
      </c>
      <c r="B40" s="84"/>
      <c r="C40" s="84"/>
      <c r="D40" s="84"/>
      <c r="E40" s="84"/>
      <c r="F40" s="84"/>
      <c r="G40" s="84"/>
      <c r="H40" s="85"/>
      <c r="I40" s="56">
        <f>SUM(I36:I39)</f>
        <v>0</v>
      </c>
    </row>
    <row r="41" spans="1:9" s="51" customFormat="1" ht="45" x14ac:dyDescent="0.25">
      <c r="A41" s="58" t="s">
        <v>33</v>
      </c>
      <c r="B41" s="59" t="s">
        <v>551</v>
      </c>
      <c r="C41" s="58" t="s">
        <v>554</v>
      </c>
      <c r="D41" s="58" t="s">
        <v>555</v>
      </c>
      <c r="E41" s="90" t="s">
        <v>660</v>
      </c>
      <c r="F41" s="90" t="s">
        <v>641</v>
      </c>
      <c r="G41" s="90" t="s">
        <v>644</v>
      </c>
      <c r="H41" s="90" t="s">
        <v>642</v>
      </c>
      <c r="I41" s="90" t="s">
        <v>643</v>
      </c>
    </row>
    <row r="42" spans="1:9" s="51" customFormat="1" ht="15" x14ac:dyDescent="0.25">
      <c r="A42" s="60" t="s">
        <v>639</v>
      </c>
      <c r="B42" s="60" t="s">
        <v>640</v>
      </c>
      <c r="C42" s="61">
        <v>42969.63</v>
      </c>
      <c r="D42" s="62">
        <v>107424.08</v>
      </c>
      <c r="E42" s="91"/>
      <c r="F42" s="91"/>
      <c r="G42" s="91"/>
      <c r="H42" s="91"/>
      <c r="I42" s="91"/>
    </row>
    <row r="43" spans="1:9" s="51" customFormat="1" ht="35.1" customHeight="1" x14ac:dyDescent="0.25">
      <c r="A43" s="34" t="s">
        <v>1224</v>
      </c>
      <c r="B43" s="48" t="s">
        <v>552</v>
      </c>
      <c r="C43" s="36"/>
      <c r="D43" s="36"/>
      <c r="E43" s="37">
        <v>308</v>
      </c>
      <c r="F43" s="38"/>
      <c r="G43" s="52"/>
      <c r="H43" s="53">
        <f t="shared" ref="H43:H44" si="6">+F43+G43</f>
        <v>0</v>
      </c>
      <c r="I43" s="53">
        <f t="shared" ref="I43:I44" si="7">+E43*F43</f>
        <v>0</v>
      </c>
    </row>
    <row r="44" spans="1:9" s="51" customFormat="1" ht="35.1" customHeight="1" x14ac:dyDescent="0.25">
      <c r="A44" s="34" t="s">
        <v>1225</v>
      </c>
      <c r="B44" s="48" t="s">
        <v>1226</v>
      </c>
      <c r="C44" s="36"/>
      <c r="D44" s="36"/>
      <c r="E44" s="37">
        <v>50</v>
      </c>
      <c r="F44" s="38"/>
      <c r="G44" s="52"/>
      <c r="H44" s="53">
        <f t="shared" si="6"/>
        <v>0</v>
      </c>
      <c r="I44" s="53">
        <f t="shared" si="7"/>
        <v>0</v>
      </c>
    </row>
    <row r="45" spans="1:9" s="55" customFormat="1" ht="15" customHeight="1" x14ac:dyDescent="0.25">
      <c r="A45" s="83" t="s">
        <v>574</v>
      </c>
      <c r="B45" s="84"/>
      <c r="C45" s="84"/>
      <c r="D45" s="84"/>
      <c r="E45" s="84"/>
      <c r="F45" s="84"/>
      <c r="G45" s="84"/>
      <c r="H45" s="85"/>
      <c r="I45" s="56">
        <f>SUM(I43:I44)</f>
        <v>0</v>
      </c>
    </row>
    <row r="46" spans="1:9" s="51" customFormat="1" ht="45" x14ac:dyDescent="0.25">
      <c r="A46" s="58" t="s">
        <v>1227</v>
      </c>
      <c r="B46" s="59" t="s">
        <v>529</v>
      </c>
      <c r="C46" s="58" t="s">
        <v>554</v>
      </c>
      <c r="D46" s="58" t="s">
        <v>555</v>
      </c>
      <c r="E46" s="90" t="s">
        <v>660</v>
      </c>
      <c r="F46" s="90" t="s">
        <v>641</v>
      </c>
      <c r="G46" s="90" t="s">
        <v>644</v>
      </c>
      <c r="H46" s="90" t="s">
        <v>642</v>
      </c>
      <c r="I46" s="90" t="s">
        <v>643</v>
      </c>
    </row>
    <row r="47" spans="1:9" s="51" customFormat="1" ht="15" x14ac:dyDescent="0.25">
      <c r="A47" s="60" t="s">
        <v>639</v>
      </c>
      <c r="B47" s="60" t="s">
        <v>640</v>
      </c>
      <c r="C47" s="61">
        <v>12257.4</v>
      </c>
      <c r="D47" s="62">
        <v>30643.49</v>
      </c>
      <c r="E47" s="91"/>
      <c r="F47" s="91"/>
      <c r="G47" s="91"/>
      <c r="H47" s="91"/>
      <c r="I47" s="91"/>
    </row>
    <row r="48" spans="1:9" s="51" customFormat="1" ht="35.1" customHeight="1" x14ac:dyDescent="0.25">
      <c r="A48" s="34" t="s">
        <v>1229</v>
      </c>
      <c r="B48" s="48" t="s">
        <v>1230</v>
      </c>
      <c r="C48" s="36"/>
      <c r="D48" s="36"/>
      <c r="E48" s="37">
        <v>20</v>
      </c>
      <c r="F48" s="38"/>
      <c r="G48" s="52"/>
      <c r="H48" s="53">
        <f t="shared" ref="H48:H49" si="8">+F48+G48</f>
        <v>0</v>
      </c>
      <c r="I48" s="53">
        <f t="shared" ref="I48:I49" si="9">+E48*F48</f>
        <v>0</v>
      </c>
    </row>
    <row r="49" spans="1:9" s="51" customFormat="1" ht="35.1" customHeight="1" x14ac:dyDescent="0.25">
      <c r="A49" s="34" t="s">
        <v>1231</v>
      </c>
      <c r="B49" s="48" t="s">
        <v>1232</v>
      </c>
      <c r="C49" s="36"/>
      <c r="D49" s="36"/>
      <c r="E49" s="37">
        <v>10</v>
      </c>
      <c r="F49" s="38"/>
      <c r="G49" s="52"/>
      <c r="H49" s="53">
        <f t="shared" si="8"/>
        <v>0</v>
      </c>
      <c r="I49" s="53">
        <f t="shared" si="9"/>
        <v>0</v>
      </c>
    </row>
    <row r="50" spans="1:9" s="55" customFormat="1" ht="15" customHeight="1" x14ac:dyDescent="0.25">
      <c r="A50" s="83" t="s">
        <v>1228</v>
      </c>
      <c r="B50" s="84"/>
      <c r="C50" s="84"/>
      <c r="D50" s="84"/>
      <c r="E50" s="84"/>
      <c r="F50" s="84"/>
      <c r="G50" s="84">
        <f>SUM(G48:G49)</f>
        <v>0</v>
      </c>
      <c r="H50" s="85">
        <f>SUM(H48:H49)</f>
        <v>0</v>
      </c>
      <c r="I50" s="56">
        <f>SUM(I48:I49)</f>
        <v>0</v>
      </c>
    </row>
    <row r="51" spans="1:9" s="51" customFormat="1" ht="30" customHeight="1" x14ac:dyDescent="0.25">
      <c r="A51" s="58" t="s">
        <v>1592</v>
      </c>
      <c r="B51" s="59" t="s">
        <v>542</v>
      </c>
      <c r="C51" s="58" t="s">
        <v>554</v>
      </c>
      <c r="D51" s="58" t="s">
        <v>555</v>
      </c>
      <c r="E51" s="90" t="s">
        <v>660</v>
      </c>
      <c r="F51" s="90" t="s">
        <v>641</v>
      </c>
      <c r="G51" s="90" t="s">
        <v>644</v>
      </c>
      <c r="H51" s="90" t="s">
        <v>642</v>
      </c>
      <c r="I51" s="90" t="s">
        <v>643</v>
      </c>
    </row>
    <row r="52" spans="1:9" s="51" customFormat="1" ht="15" x14ac:dyDescent="0.25">
      <c r="A52" s="60" t="s">
        <v>639</v>
      </c>
      <c r="B52" s="60" t="s">
        <v>640</v>
      </c>
      <c r="C52" s="61">
        <v>597329.37</v>
      </c>
      <c r="D52" s="62">
        <v>1493323.43</v>
      </c>
      <c r="E52" s="91"/>
      <c r="F52" s="91"/>
      <c r="G52" s="91"/>
      <c r="H52" s="91"/>
      <c r="I52" s="91"/>
    </row>
    <row r="53" spans="1:9" s="54" customFormat="1" ht="28.5" customHeight="1" x14ac:dyDescent="0.25">
      <c r="A53" s="34" t="s">
        <v>1233</v>
      </c>
      <c r="B53" s="48" t="s">
        <v>1234</v>
      </c>
      <c r="C53" s="36"/>
      <c r="D53" s="36"/>
      <c r="E53" s="37">
        <v>18</v>
      </c>
      <c r="F53" s="38"/>
      <c r="G53" s="52"/>
      <c r="H53" s="53">
        <f t="shared" ref="H53:H116" si="10">+F53+G53</f>
        <v>0</v>
      </c>
      <c r="I53" s="53">
        <f t="shared" ref="I53:I116" si="11">+E53*F53</f>
        <v>0</v>
      </c>
    </row>
    <row r="54" spans="1:9" s="54" customFormat="1" ht="28.5" customHeight="1" x14ac:dyDescent="0.25">
      <c r="A54" s="34" t="s">
        <v>1235</v>
      </c>
      <c r="B54" s="48" t="s">
        <v>390</v>
      </c>
      <c r="C54" s="36"/>
      <c r="D54" s="36"/>
      <c r="E54" s="37">
        <v>4</v>
      </c>
      <c r="F54" s="38"/>
      <c r="G54" s="52"/>
      <c r="H54" s="53">
        <f t="shared" si="10"/>
        <v>0</v>
      </c>
      <c r="I54" s="53">
        <f t="shared" si="11"/>
        <v>0</v>
      </c>
    </row>
    <row r="55" spans="1:9" s="54" customFormat="1" ht="28.5" customHeight="1" x14ac:dyDescent="0.25">
      <c r="A55" s="34" t="s">
        <v>1236</v>
      </c>
      <c r="B55" s="48" t="s">
        <v>3</v>
      </c>
      <c r="C55" s="36"/>
      <c r="D55" s="36"/>
      <c r="E55" s="37">
        <v>18</v>
      </c>
      <c r="F55" s="38"/>
      <c r="G55" s="52"/>
      <c r="H55" s="53">
        <f t="shared" si="10"/>
        <v>0</v>
      </c>
      <c r="I55" s="53">
        <f t="shared" si="11"/>
        <v>0</v>
      </c>
    </row>
    <row r="56" spans="1:9" s="54" customFormat="1" ht="28.5" customHeight="1" x14ac:dyDescent="0.25">
      <c r="A56" s="34" t="s">
        <v>1237</v>
      </c>
      <c r="B56" s="48" t="s">
        <v>398</v>
      </c>
      <c r="C56" s="36"/>
      <c r="D56" s="36"/>
      <c r="E56" s="37">
        <v>18</v>
      </c>
      <c r="F56" s="38"/>
      <c r="G56" s="52"/>
      <c r="H56" s="53">
        <f t="shared" si="10"/>
        <v>0</v>
      </c>
      <c r="I56" s="53">
        <f t="shared" si="11"/>
        <v>0</v>
      </c>
    </row>
    <row r="57" spans="1:9" s="54" customFormat="1" ht="28.5" customHeight="1" x14ac:dyDescent="0.25">
      <c r="A57" s="34" t="s">
        <v>1238</v>
      </c>
      <c r="B57" s="48" t="s">
        <v>401</v>
      </c>
      <c r="C57" s="36"/>
      <c r="D57" s="36"/>
      <c r="E57" s="37">
        <v>970</v>
      </c>
      <c r="F57" s="38"/>
      <c r="G57" s="52"/>
      <c r="H57" s="53">
        <f t="shared" si="10"/>
        <v>0</v>
      </c>
      <c r="I57" s="53">
        <f t="shared" si="11"/>
        <v>0</v>
      </c>
    </row>
    <row r="58" spans="1:9" s="54" customFormat="1" ht="28.5" customHeight="1" x14ac:dyDescent="0.25">
      <c r="A58" s="34" t="s">
        <v>1239</v>
      </c>
      <c r="B58" s="48" t="s">
        <v>1240</v>
      </c>
      <c r="C58" s="36"/>
      <c r="D58" s="36"/>
      <c r="E58" s="37">
        <v>48</v>
      </c>
      <c r="F58" s="38"/>
      <c r="G58" s="52"/>
      <c r="H58" s="53">
        <f t="shared" si="10"/>
        <v>0</v>
      </c>
      <c r="I58" s="53">
        <f t="shared" si="11"/>
        <v>0</v>
      </c>
    </row>
    <row r="59" spans="1:9" s="54" customFormat="1" ht="28.5" customHeight="1" x14ac:dyDescent="0.25">
      <c r="A59" s="34" t="s">
        <v>1241</v>
      </c>
      <c r="B59" s="48" t="s">
        <v>1242</v>
      </c>
      <c r="C59" s="36"/>
      <c r="D59" s="36"/>
      <c r="E59" s="37">
        <v>12</v>
      </c>
      <c r="F59" s="38"/>
      <c r="G59" s="52"/>
      <c r="H59" s="53">
        <f t="shared" si="10"/>
        <v>0</v>
      </c>
      <c r="I59" s="53">
        <f t="shared" si="11"/>
        <v>0</v>
      </c>
    </row>
    <row r="60" spans="1:9" s="54" customFormat="1" ht="28.5" customHeight="1" x14ac:dyDescent="0.25">
      <c r="A60" s="34" t="s">
        <v>1243</v>
      </c>
      <c r="B60" s="48" t="s">
        <v>1244</v>
      </c>
      <c r="C60" s="36"/>
      <c r="D60" s="36"/>
      <c r="E60" s="37">
        <v>7</v>
      </c>
      <c r="F60" s="38"/>
      <c r="G60" s="52"/>
      <c r="H60" s="53">
        <f t="shared" si="10"/>
        <v>0</v>
      </c>
      <c r="I60" s="53">
        <f t="shared" si="11"/>
        <v>0</v>
      </c>
    </row>
    <row r="61" spans="1:9" s="54" customFormat="1" ht="28.5" customHeight="1" x14ac:dyDescent="0.25">
      <c r="A61" s="34" t="s">
        <v>1245</v>
      </c>
      <c r="B61" s="48" t="s">
        <v>1246</v>
      </c>
      <c r="C61" s="36"/>
      <c r="D61" s="36"/>
      <c r="E61" s="37">
        <v>5</v>
      </c>
      <c r="F61" s="38"/>
      <c r="G61" s="52"/>
      <c r="H61" s="53">
        <f t="shared" si="10"/>
        <v>0</v>
      </c>
      <c r="I61" s="53">
        <f t="shared" si="11"/>
        <v>0</v>
      </c>
    </row>
    <row r="62" spans="1:9" s="54" customFormat="1" ht="28.5" customHeight="1" x14ac:dyDescent="0.25">
      <c r="A62" s="34" t="s">
        <v>1247</v>
      </c>
      <c r="B62" s="48" t="s">
        <v>1248</v>
      </c>
      <c r="C62" s="36"/>
      <c r="D62" s="36"/>
      <c r="E62" s="37">
        <v>101</v>
      </c>
      <c r="F62" s="38"/>
      <c r="G62" s="52"/>
      <c r="H62" s="53">
        <f t="shared" si="10"/>
        <v>0</v>
      </c>
      <c r="I62" s="53">
        <f t="shared" si="11"/>
        <v>0</v>
      </c>
    </row>
    <row r="63" spans="1:9" s="54" customFormat="1" ht="28.5" customHeight="1" x14ac:dyDescent="0.25">
      <c r="A63" s="34" t="s">
        <v>1249</v>
      </c>
      <c r="B63" s="48" t="s">
        <v>1250</v>
      </c>
      <c r="C63" s="36"/>
      <c r="D63" s="36"/>
      <c r="E63" s="37">
        <v>768</v>
      </c>
      <c r="F63" s="38"/>
      <c r="G63" s="52"/>
      <c r="H63" s="53">
        <f t="shared" si="10"/>
        <v>0</v>
      </c>
      <c r="I63" s="53">
        <f t="shared" si="11"/>
        <v>0</v>
      </c>
    </row>
    <row r="64" spans="1:9" s="54" customFormat="1" ht="28.5" customHeight="1" x14ac:dyDescent="0.25">
      <c r="A64" s="34" t="s">
        <v>1251</v>
      </c>
      <c r="B64" s="48" t="s">
        <v>1252</v>
      </c>
      <c r="C64" s="36"/>
      <c r="D64" s="36"/>
      <c r="E64" s="37">
        <v>20</v>
      </c>
      <c r="F64" s="38"/>
      <c r="G64" s="52"/>
      <c r="H64" s="53">
        <f t="shared" si="10"/>
        <v>0</v>
      </c>
      <c r="I64" s="53">
        <f t="shared" si="11"/>
        <v>0</v>
      </c>
    </row>
    <row r="65" spans="1:9" s="54" customFormat="1" ht="28.5" customHeight="1" x14ac:dyDescent="0.25">
      <c r="A65" s="34" t="s">
        <v>1253</v>
      </c>
      <c r="B65" s="48" t="s">
        <v>1254</v>
      </c>
      <c r="C65" s="36"/>
      <c r="D65" s="36"/>
      <c r="E65" s="37">
        <v>8</v>
      </c>
      <c r="F65" s="38"/>
      <c r="G65" s="52"/>
      <c r="H65" s="53">
        <f t="shared" si="10"/>
        <v>0</v>
      </c>
      <c r="I65" s="53">
        <f t="shared" si="11"/>
        <v>0</v>
      </c>
    </row>
    <row r="66" spans="1:9" s="54" customFormat="1" ht="28.5" customHeight="1" x14ac:dyDescent="0.25">
      <c r="A66" s="34" t="s">
        <v>1255</v>
      </c>
      <c r="B66" s="48" t="s">
        <v>1256</v>
      </c>
      <c r="C66" s="36"/>
      <c r="D66" s="36"/>
      <c r="E66" s="37">
        <v>5</v>
      </c>
      <c r="F66" s="38"/>
      <c r="G66" s="52"/>
      <c r="H66" s="53">
        <f t="shared" si="10"/>
        <v>0</v>
      </c>
      <c r="I66" s="53">
        <f t="shared" si="11"/>
        <v>0</v>
      </c>
    </row>
    <row r="67" spans="1:9" s="54" customFormat="1" ht="28.5" customHeight="1" x14ac:dyDescent="0.25">
      <c r="A67" s="34" t="s">
        <v>1257</v>
      </c>
      <c r="B67" s="48" t="s">
        <v>1258</v>
      </c>
      <c r="C67" s="36"/>
      <c r="D67" s="36"/>
      <c r="E67" s="37">
        <v>5</v>
      </c>
      <c r="F67" s="38"/>
      <c r="G67" s="52"/>
      <c r="H67" s="53">
        <f t="shared" si="10"/>
        <v>0</v>
      </c>
      <c r="I67" s="53">
        <f t="shared" si="11"/>
        <v>0</v>
      </c>
    </row>
    <row r="68" spans="1:9" s="54" customFormat="1" ht="28.5" customHeight="1" x14ac:dyDescent="0.25">
      <c r="A68" s="34" t="s">
        <v>1259</v>
      </c>
      <c r="B68" s="48" t="s">
        <v>1260</v>
      </c>
      <c r="C68" s="36"/>
      <c r="D68" s="36"/>
      <c r="E68" s="37">
        <v>5</v>
      </c>
      <c r="F68" s="38"/>
      <c r="G68" s="52"/>
      <c r="H68" s="53">
        <f t="shared" si="10"/>
        <v>0</v>
      </c>
      <c r="I68" s="53">
        <f t="shared" si="11"/>
        <v>0</v>
      </c>
    </row>
    <row r="69" spans="1:9" s="54" customFormat="1" ht="28.5" customHeight="1" x14ac:dyDescent="0.25">
      <c r="A69" s="34" t="s">
        <v>1261</v>
      </c>
      <c r="B69" s="48" t="s">
        <v>1262</v>
      </c>
      <c r="C69" s="36"/>
      <c r="D69" s="36"/>
      <c r="E69" s="37">
        <v>7</v>
      </c>
      <c r="F69" s="38"/>
      <c r="G69" s="52"/>
      <c r="H69" s="53">
        <f t="shared" si="10"/>
        <v>0</v>
      </c>
      <c r="I69" s="53">
        <f t="shared" si="11"/>
        <v>0</v>
      </c>
    </row>
    <row r="70" spans="1:9" s="54" customFormat="1" ht="28.5" customHeight="1" x14ac:dyDescent="0.25">
      <c r="A70" s="34" t="s">
        <v>1263</v>
      </c>
      <c r="B70" s="48" t="s">
        <v>1264</v>
      </c>
      <c r="C70" s="36"/>
      <c r="D70" s="36"/>
      <c r="E70" s="37">
        <v>223</v>
      </c>
      <c r="F70" s="38"/>
      <c r="G70" s="52"/>
      <c r="H70" s="53">
        <f t="shared" si="10"/>
        <v>0</v>
      </c>
      <c r="I70" s="53">
        <f t="shared" si="11"/>
        <v>0</v>
      </c>
    </row>
    <row r="71" spans="1:9" s="54" customFormat="1" ht="28.5" customHeight="1" x14ac:dyDescent="0.25">
      <c r="A71" s="34" t="s">
        <v>1265</v>
      </c>
      <c r="B71" s="48" t="s">
        <v>1266</v>
      </c>
      <c r="C71" s="36"/>
      <c r="D71" s="36"/>
      <c r="E71" s="37">
        <v>4</v>
      </c>
      <c r="F71" s="38"/>
      <c r="G71" s="52"/>
      <c r="H71" s="53">
        <f t="shared" si="10"/>
        <v>0</v>
      </c>
      <c r="I71" s="53">
        <f t="shared" si="11"/>
        <v>0</v>
      </c>
    </row>
    <row r="72" spans="1:9" s="54" customFormat="1" ht="28.5" customHeight="1" x14ac:dyDescent="0.25">
      <c r="A72" s="34" t="s">
        <v>1267</v>
      </c>
      <c r="B72" s="48" t="s">
        <v>1268</v>
      </c>
      <c r="C72" s="36"/>
      <c r="D72" s="36"/>
      <c r="E72" s="37">
        <v>10</v>
      </c>
      <c r="F72" s="38"/>
      <c r="G72" s="52"/>
      <c r="H72" s="53">
        <f t="shared" si="10"/>
        <v>0</v>
      </c>
      <c r="I72" s="53">
        <f t="shared" si="11"/>
        <v>0</v>
      </c>
    </row>
    <row r="73" spans="1:9" s="54" customFormat="1" ht="28.5" customHeight="1" x14ac:dyDescent="0.25">
      <c r="A73" s="34" t="s">
        <v>1269</v>
      </c>
      <c r="B73" s="48" t="s">
        <v>1270</v>
      </c>
      <c r="C73" s="36"/>
      <c r="D73" s="36"/>
      <c r="E73" s="37">
        <v>21</v>
      </c>
      <c r="F73" s="38"/>
      <c r="G73" s="52"/>
      <c r="H73" s="53">
        <f t="shared" si="10"/>
        <v>0</v>
      </c>
      <c r="I73" s="53">
        <f t="shared" si="11"/>
        <v>0</v>
      </c>
    </row>
    <row r="74" spans="1:9" s="54" customFormat="1" ht="28.5" customHeight="1" x14ac:dyDescent="0.25">
      <c r="A74" s="34" t="s">
        <v>1271</v>
      </c>
      <c r="B74" s="48" t="s">
        <v>1272</v>
      </c>
      <c r="C74" s="36"/>
      <c r="D74" s="36"/>
      <c r="E74" s="37">
        <v>642</v>
      </c>
      <c r="F74" s="38"/>
      <c r="G74" s="52"/>
      <c r="H74" s="53">
        <f t="shared" si="10"/>
        <v>0</v>
      </c>
      <c r="I74" s="53">
        <f t="shared" si="11"/>
        <v>0</v>
      </c>
    </row>
    <row r="75" spans="1:9" s="54" customFormat="1" ht="28.5" customHeight="1" x14ac:dyDescent="0.25">
      <c r="A75" s="34" t="s">
        <v>1273</v>
      </c>
      <c r="B75" s="48" t="s">
        <v>1274</v>
      </c>
      <c r="C75" s="36"/>
      <c r="D75" s="36"/>
      <c r="E75" s="37">
        <v>7</v>
      </c>
      <c r="F75" s="38"/>
      <c r="G75" s="52"/>
      <c r="H75" s="53">
        <f t="shared" si="10"/>
        <v>0</v>
      </c>
      <c r="I75" s="53">
        <f t="shared" si="11"/>
        <v>0</v>
      </c>
    </row>
    <row r="76" spans="1:9" s="54" customFormat="1" ht="28.5" customHeight="1" x14ac:dyDescent="0.25">
      <c r="A76" s="34" t="s">
        <v>1275</v>
      </c>
      <c r="B76" s="48" t="s">
        <v>1276</v>
      </c>
      <c r="C76" s="36"/>
      <c r="D76" s="36"/>
      <c r="E76" s="37">
        <v>7</v>
      </c>
      <c r="F76" s="38"/>
      <c r="G76" s="52"/>
      <c r="H76" s="53">
        <f t="shared" si="10"/>
        <v>0</v>
      </c>
      <c r="I76" s="53">
        <f t="shared" si="11"/>
        <v>0</v>
      </c>
    </row>
    <row r="77" spans="1:9" s="54" customFormat="1" ht="28.5" customHeight="1" x14ac:dyDescent="0.25">
      <c r="A77" s="34" t="s">
        <v>1277</v>
      </c>
      <c r="B77" s="48" t="s">
        <v>1278</v>
      </c>
      <c r="C77" s="36"/>
      <c r="D77" s="36"/>
      <c r="E77" s="37">
        <v>56</v>
      </c>
      <c r="F77" s="38"/>
      <c r="G77" s="52"/>
      <c r="H77" s="53">
        <f t="shared" si="10"/>
        <v>0</v>
      </c>
      <c r="I77" s="53">
        <f t="shared" si="11"/>
        <v>0</v>
      </c>
    </row>
    <row r="78" spans="1:9" s="54" customFormat="1" ht="28.5" customHeight="1" x14ac:dyDescent="0.25">
      <c r="A78" s="34" t="s">
        <v>1279</v>
      </c>
      <c r="B78" s="48" t="s">
        <v>1280</v>
      </c>
      <c r="C78" s="36"/>
      <c r="D78" s="36"/>
      <c r="E78" s="37">
        <v>8</v>
      </c>
      <c r="F78" s="38"/>
      <c r="G78" s="52"/>
      <c r="H78" s="53">
        <f t="shared" si="10"/>
        <v>0</v>
      </c>
      <c r="I78" s="53">
        <f t="shared" si="11"/>
        <v>0</v>
      </c>
    </row>
    <row r="79" spans="1:9" s="54" customFormat="1" ht="28.5" customHeight="1" x14ac:dyDescent="0.25">
      <c r="A79" s="34" t="s">
        <v>1281</v>
      </c>
      <c r="B79" s="48" t="s">
        <v>1282</v>
      </c>
      <c r="C79" s="36"/>
      <c r="D79" s="36"/>
      <c r="E79" s="37">
        <v>90</v>
      </c>
      <c r="F79" s="38"/>
      <c r="G79" s="52"/>
      <c r="H79" s="53">
        <f t="shared" si="10"/>
        <v>0</v>
      </c>
      <c r="I79" s="53">
        <f t="shared" si="11"/>
        <v>0</v>
      </c>
    </row>
    <row r="80" spans="1:9" s="54" customFormat="1" ht="28.5" customHeight="1" x14ac:dyDescent="0.25">
      <c r="A80" s="34" t="s">
        <v>1283</v>
      </c>
      <c r="B80" s="48" t="s">
        <v>1284</v>
      </c>
      <c r="C80" s="36"/>
      <c r="D80" s="36"/>
      <c r="E80" s="37">
        <v>32</v>
      </c>
      <c r="F80" s="38"/>
      <c r="G80" s="52"/>
      <c r="H80" s="53">
        <f t="shared" si="10"/>
        <v>0</v>
      </c>
      <c r="I80" s="53">
        <f t="shared" si="11"/>
        <v>0</v>
      </c>
    </row>
    <row r="81" spans="1:9" s="54" customFormat="1" ht="28.5" customHeight="1" x14ac:dyDescent="0.25">
      <c r="A81" s="34" t="s">
        <v>1285</v>
      </c>
      <c r="B81" s="48" t="s">
        <v>1286</v>
      </c>
      <c r="C81" s="36"/>
      <c r="D81" s="36"/>
      <c r="E81" s="37">
        <v>5</v>
      </c>
      <c r="F81" s="38"/>
      <c r="G81" s="52"/>
      <c r="H81" s="53">
        <f t="shared" si="10"/>
        <v>0</v>
      </c>
      <c r="I81" s="53">
        <f t="shared" si="11"/>
        <v>0</v>
      </c>
    </row>
    <row r="82" spans="1:9" s="54" customFormat="1" ht="28.5" customHeight="1" x14ac:dyDescent="0.25">
      <c r="A82" s="34" t="s">
        <v>1287</v>
      </c>
      <c r="B82" s="48" t="s">
        <v>1288</v>
      </c>
      <c r="C82" s="36"/>
      <c r="D82" s="36"/>
      <c r="E82" s="37">
        <v>10</v>
      </c>
      <c r="F82" s="38"/>
      <c r="G82" s="52"/>
      <c r="H82" s="53">
        <f t="shared" si="10"/>
        <v>0</v>
      </c>
      <c r="I82" s="53">
        <f t="shared" si="11"/>
        <v>0</v>
      </c>
    </row>
    <row r="83" spans="1:9" s="54" customFormat="1" ht="28.5" customHeight="1" x14ac:dyDescent="0.25">
      <c r="A83" s="34" t="s">
        <v>1289</v>
      </c>
      <c r="B83" s="48" t="s">
        <v>1290</v>
      </c>
      <c r="C83" s="36"/>
      <c r="D83" s="36"/>
      <c r="E83" s="37">
        <v>370</v>
      </c>
      <c r="F83" s="38"/>
      <c r="G83" s="52"/>
      <c r="H83" s="53">
        <f t="shared" si="10"/>
        <v>0</v>
      </c>
      <c r="I83" s="53">
        <f t="shared" si="11"/>
        <v>0</v>
      </c>
    </row>
    <row r="84" spans="1:9" s="54" customFormat="1" ht="28.5" customHeight="1" x14ac:dyDescent="0.25">
      <c r="A84" s="34" t="s">
        <v>1291</v>
      </c>
      <c r="B84" s="48" t="s">
        <v>1292</v>
      </c>
      <c r="C84" s="36"/>
      <c r="D84" s="36"/>
      <c r="E84" s="37">
        <v>4</v>
      </c>
      <c r="F84" s="38"/>
      <c r="G84" s="52"/>
      <c r="H84" s="53">
        <f t="shared" si="10"/>
        <v>0</v>
      </c>
      <c r="I84" s="53">
        <f t="shared" si="11"/>
        <v>0</v>
      </c>
    </row>
    <row r="85" spans="1:9" s="54" customFormat="1" ht="28.5" customHeight="1" x14ac:dyDescent="0.25">
      <c r="A85" s="34" t="s">
        <v>1293</v>
      </c>
      <c r="B85" s="48" t="s">
        <v>1294</v>
      </c>
      <c r="C85" s="36"/>
      <c r="D85" s="36"/>
      <c r="E85" s="37">
        <v>910</v>
      </c>
      <c r="F85" s="38"/>
      <c r="G85" s="52"/>
      <c r="H85" s="53">
        <f t="shared" si="10"/>
        <v>0</v>
      </c>
      <c r="I85" s="53">
        <f t="shared" si="11"/>
        <v>0</v>
      </c>
    </row>
    <row r="86" spans="1:9" s="54" customFormat="1" ht="28.5" customHeight="1" x14ac:dyDescent="0.25">
      <c r="A86" s="34" t="s">
        <v>1295</v>
      </c>
      <c r="B86" s="48" t="s">
        <v>1296</v>
      </c>
      <c r="C86" s="36"/>
      <c r="D86" s="36"/>
      <c r="E86" s="37">
        <v>12</v>
      </c>
      <c r="F86" s="38"/>
      <c r="G86" s="52"/>
      <c r="H86" s="53">
        <f t="shared" si="10"/>
        <v>0</v>
      </c>
      <c r="I86" s="53">
        <f t="shared" si="11"/>
        <v>0</v>
      </c>
    </row>
    <row r="87" spans="1:9" s="54" customFormat="1" ht="28.5" customHeight="1" x14ac:dyDescent="0.25">
      <c r="A87" s="34" t="s">
        <v>1297</v>
      </c>
      <c r="B87" s="48" t="s">
        <v>1298</v>
      </c>
      <c r="C87" s="36"/>
      <c r="D87" s="36"/>
      <c r="E87" s="37">
        <v>76</v>
      </c>
      <c r="F87" s="38"/>
      <c r="G87" s="52"/>
      <c r="H87" s="53">
        <f t="shared" si="10"/>
        <v>0</v>
      </c>
      <c r="I87" s="53">
        <f t="shared" si="11"/>
        <v>0</v>
      </c>
    </row>
    <row r="88" spans="1:9" s="54" customFormat="1" ht="28.5" customHeight="1" x14ac:dyDescent="0.25">
      <c r="A88" s="34" t="s">
        <v>1299</v>
      </c>
      <c r="B88" s="48" t="s">
        <v>1300</v>
      </c>
      <c r="C88" s="36"/>
      <c r="D88" s="36"/>
      <c r="E88" s="37">
        <v>28</v>
      </c>
      <c r="F88" s="38"/>
      <c r="G88" s="52"/>
      <c r="H88" s="53">
        <f t="shared" si="10"/>
        <v>0</v>
      </c>
      <c r="I88" s="53">
        <f t="shared" si="11"/>
        <v>0</v>
      </c>
    </row>
    <row r="89" spans="1:9" s="54" customFormat="1" ht="28.5" customHeight="1" x14ac:dyDescent="0.25">
      <c r="A89" s="34" t="s">
        <v>1301</v>
      </c>
      <c r="B89" s="48" t="s">
        <v>1302</v>
      </c>
      <c r="C89" s="36"/>
      <c r="D89" s="36"/>
      <c r="E89" s="37">
        <v>194</v>
      </c>
      <c r="F89" s="38"/>
      <c r="G89" s="52"/>
      <c r="H89" s="53">
        <f t="shared" si="10"/>
        <v>0</v>
      </c>
      <c r="I89" s="53">
        <f t="shared" si="11"/>
        <v>0</v>
      </c>
    </row>
    <row r="90" spans="1:9" s="54" customFormat="1" ht="28.5" customHeight="1" x14ac:dyDescent="0.25">
      <c r="A90" s="34" t="s">
        <v>1303</v>
      </c>
      <c r="B90" s="48" t="s">
        <v>1304</v>
      </c>
      <c r="C90" s="36"/>
      <c r="D90" s="36"/>
      <c r="E90" s="37">
        <v>12</v>
      </c>
      <c r="F90" s="38"/>
      <c r="G90" s="52"/>
      <c r="H90" s="53">
        <f t="shared" si="10"/>
        <v>0</v>
      </c>
      <c r="I90" s="53">
        <f t="shared" si="11"/>
        <v>0</v>
      </c>
    </row>
    <row r="91" spans="1:9" s="54" customFormat="1" ht="28.5" customHeight="1" x14ac:dyDescent="0.25">
      <c r="A91" s="34" t="s">
        <v>1305</v>
      </c>
      <c r="B91" s="48" t="s">
        <v>1306</v>
      </c>
      <c r="C91" s="36"/>
      <c r="D91" s="36"/>
      <c r="E91" s="37">
        <v>16</v>
      </c>
      <c r="F91" s="38"/>
      <c r="G91" s="52"/>
      <c r="H91" s="53">
        <f t="shared" si="10"/>
        <v>0</v>
      </c>
      <c r="I91" s="53">
        <f t="shared" si="11"/>
        <v>0</v>
      </c>
    </row>
    <row r="92" spans="1:9" s="54" customFormat="1" ht="28.5" customHeight="1" x14ac:dyDescent="0.25">
      <c r="A92" s="34" t="s">
        <v>1307</v>
      </c>
      <c r="B92" s="48" t="s">
        <v>1308</v>
      </c>
      <c r="C92" s="36"/>
      <c r="D92" s="36"/>
      <c r="E92" s="37">
        <v>110</v>
      </c>
      <c r="F92" s="38"/>
      <c r="G92" s="52"/>
      <c r="H92" s="53">
        <f t="shared" si="10"/>
        <v>0</v>
      </c>
      <c r="I92" s="53">
        <f t="shared" si="11"/>
        <v>0</v>
      </c>
    </row>
    <row r="93" spans="1:9" s="54" customFormat="1" ht="28.5" customHeight="1" x14ac:dyDescent="0.25">
      <c r="A93" s="34" t="s">
        <v>1309</v>
      </c>
      <c r="B93" s="48" t="s">
        <v>1310</v>
      </c>
      <c r="C93" s="36"/>
      <c r="D93" s="36"/>
      <c r="E93" s="37">
        <v>110</v>
      </c>
      <c r="F93" s="38"/>
      <c r="G93" s="52"/>
      <c r="H93" s="53">
        <f t="shared" si="10"/>
        <v>0</v>
      </c>
      <c r="I93" s="53">
        <f t="shared" si="11"/>
        <v>0</v>
      </c>
    </row>
    <row r="94" spans="1:9" s="54" customFormat="1" ht="28.5" customHeight="1" x14ac:dyDescent="0.25">
      <c r="A94" s="34" t="s">
        <v>1311</v>
      </c>
      <c r="B94" s="48" t="s">
        <v>1312</v>
      </c>
      <c r="C94" s="36"/>
      <c r="D94" s="36"/>
      <c r="E94" s="37">
        <v>31</v>
      </c>
      <c r="F94" s="38"/>
      <c r="G94" s="52"/>
      <c r="H94" s="53">
        <f t="shared" si="10"/>
        <v>0</v>
      </c>
      <c r="I94" s="53">
        <f t="shared" si="11"/>
        <v>0</v>
      </c>
    </row>
    <row r="95" spans="1:9" s="54" customFormat="1" ht="28.5" customHeight="1" x14ac:dyDescent="0.25">
      <c r="A95" s="34" t="s">
        <v>1313</v>
      </c>
      <c r="B95" s="48" t="s">
        <v>1314</v>
      </c>
      <c r="C95" s="36"/>
      <c r="D95" s="36"/>
      <c r="E95" s="37">
        <v>24</v>
      </c>
      <c r="F95" s="38"/>
      <c r="G95" s="52"/>
      <c r="H95" s="53">
        <f t="shared" si="10"/>
        <v>0</v>
      </c>
      <c r="I95" s="53">
        <f t="shared" si="11"/>
        <v>0</v>
      </c>
    </row>
    <row r="96" spans="1:9" s="54" customFormat="1" ht="28.5" customHeight="1" x14ac:dyDescent="0.25">
      <c r="A96" s="34" t="s">
        <v>1315</v>
      </c>
      <c r="B96" s="48" t="s">
        <v>1316</v>
      </c>
      <c r="C96" s="36"/>
      <c r="D96" s="36"/>
      <c r="E96" s="37">
        <v>20</v>
      </c>
      <c r="F96" s="38"/>
      <c r="G96" s="52"/>
      <c r="H96" s="53">
        <f t="shared" si="10"/>
        <v>0</v>
      </c>
      <c r="I96" s="53">
        <f t="shared" si="11"/>
        <v>0</v>
      </c>
    </row>
    <row r="97" spans="1:9" s="54" customFormat="1" ht="28.5" customHeight="1" x14ac:dyDescent="0.25">
      <c r="A97" s="34" t="s">
        <v>1317</v>
      </c>
      <c r="B97" s="48" t="s">
        <v>1318</v>
      </c>
      <c r="C97" s="36"/>
      <c r="D97" s="36"/>
      <c r="E97" s="37">
        <v>12</v>
      </c>
      <c r="F97" s="38"/>
      <c r="G97" s="52"/>
      <c r="H97" s="53">
        <f t="shared" si="10"/>
        <v>0</v>
      </c>
      <c r="I97" s="53">
        <f t="shared" si="11"/>
        <v>0</v>
      </c>
    </row>
    <row r="98" spans="1:9" s="54" customFormat="1" ht="28.5" customHeight="1" x14ac:dyDescent="0.25">
      <c r="A98" s="34" t="s">
        <v>1319</v>
      </c>
      <c r="B98" s="48" t="s">
        <v>1320</v>
      </c>
      <c r="C98" s="36"/>
      <c r="D98" s="36"/>
      <c r="E98" s="37">
        <v>23</v>
      </c>
      <c r="F98" s="38"/>
      <c r="G98" s="52"/>
      <c r="H98" s="53">
        <f t="shared" si="10"/>
        <v>0</v>
      </c>
      <c r="I98" s="53">
        <f t="shared" si="11"/>
        <v>0</v>
      </c>
    </row>
    <row r="99" spans="1:9" s="54" customFormat="1" ht="28.5" customHeight="1" x14ac:dyDescent="0.25">
      <c r="A99" s="34" t="s">
        <v>1321</v>
      </c>
      <c r="B99" s="48" t="s">
        <v>1322</v>
      </c>
      <c r="C99" s="36"/>
      <c r="D99" s="36"/>
      <c r="E99" s="37">
        <v>110</v>
      </c>
      <c r="F99" s="38"/>
      <c r="G99" s="52"/>
      <c r="H99" s="53">
        <f t="shared" si="10"/>
        <v>0</v>
      </c>
      <c r="I99" s="53">
        <f t="shared" si="11"/>
        <v>0</v>
      </c>
    </row>
    <row r="100" spans="1:9" s="54" customFormat="1" ht="28.5" customHeight="1" x14ac:dyDescent="0.25">
      <c r="A100" s="34" t="s">
        <v>1323</v>
      </c>
      <c r="B100" s="48" t="s">
        <v>1324</v>
      </c>
      <c r="C100" s="36"/>
      <c r="D100" s="36"/>
      <c r="E100" s="37">
        <v>7</v>
      </c>
      <c r="F100" s="38"/>
      <c r="G100" s="52"/>
      <c r="H100" s="53">
        <f t="shared" si="10"/>
        <v>0</v>
      </c>
      <c r="I100" s="53">
        <f t="shared" si="11"/>
        <v>0</v>
      </c>
    </row>
    <row r="101" spans="1:9" s="54" customFormat="1" ht="28.5" customHeight="1" x14ac:dyDescent="0.25">
      <c r="A101" s="34" t="s">
        <v>1325</v>
      </c>
      <c r="B101" s="48" t="s">
        <v>1326</v>
      </c>
      <c r="C101" s="36"/>
      <c r="D101" s="36"/>
      <c r="E101" s="37">
        <v>12</v>
      </c>
      <c r="F101" s="38"/>
      <c r="G101" s="52"/>
      <c r="H101" s="53">
        <f t="shared" si="10"/>
        <v>0</v>
      </c>
      <c r="I101" s="53">
        <f t="shared" si="11"/>
        <v>0</v>
      </c>
    </row>
    <row r="102" spans="1:9" s="54" customFormat="1" ht="28.5" customHeight="1" x14ac:dyDescent="0.25">
      <c r="A102" s="34" t="s">
        <v>1327</v>
      </c>
      <c r="B102" s="48" t="s">
        <v>1328</v>
      </c>
      <c r="C102" s="36"/>
      <c r="D102" s="36"/>
      <c r="E102" s="37">
        <v>10</v>
      </c>
      <c r="F102" s="38"/>
      <c r="G102" s="52"/>
      <c r="H102" s="53">
        <f t="shared" si="10"/>
        <v>0</v>
      </c>
      <c r="I102" s="53">
        <f t="shared" si="11"/>
        <v>0</v>
      </c>
    </row>
    <row r="103" spans="1:9" s="54" customFormat="1" ht="28.5" customHeight="1" x14ac:dyDescent="0.25">
      <c r="A103" s="34" t="s">
        <v>1329</v>
      </c>
      <c r="B103" s="48" t="s">
        <v>1330</v>
      </c>
      <c r="C103" s="36"/>
      <c r="D103" s="36"/>
      <c r="E103" s="37">
        <v>7</v>
      </c>
      <c r="F103" s="38"/>
      <c r="G103" s="52"/>
      <c r="H103" s="53">
        <f t="shared" si="10"/>
        <v>0</v>
      </c>
      <c r="I103" s="53">
        <f t="shared" si="11"/>
        <v>0</v>
      </c>
    </row>
    <row r="104" spans="1:9" s="54" customFormat="1" ht="28.5" customHeight="1" x14ac:dyDescent="0.25">
      <c r="A104" s="34" t="s">
        <v>1331</v>
      </c>
      <c r="B104" s="48" t="s">
        <v>1332</v>
      </c>
      <c r="C104" s="36"/>
      <c r="D104" s="36"/>
      <c r="E104" s="37">
        <v>26</v>
      </c>
      <c r="F104" s="38"/>
      <c r="G104" s="52"/>
      <c r="H104" s="53">
        <f t="shared" si="10"/>
        <v>0</v>
      </c>
      <c r="I104" s="53">
        <f t="shared" si="11"/>
        <v>0</v>
      </c>
    </row>
    <row r="105" spans="1:9" s="54" customFormat="1" ht="28.5" customHeight="1" x14ac:dyDescent="0.25">
      <c r="A105" s="34" t="s">
        <v>1333</v>
      </c>
      <c r="B105" s="48" t="s">
        <v>1334</v>
      </c>
      <c r="C105" s="36"/>
      <c r="D105" s="36"/>
      <c r="E105" s="37">
        <v>4</v>
      </c>
      <c r="F105" s="38"/>
      <c r="G105" s="52"/>
      <c r="H105" s="53">
        <f t="shared" si="10"/>
        <v>0</v>
      </c>
      <c r="I105" s="53">
        <f t="shared" si="11"/>
        <v>0</v>
      </c>
    </row>
    <row r="106" spans="1:9" s="54" customFormat="1" ht="28.5" customHeight="1" x14ac:dyDescent="0.25">
      <c r="A106" s="34" t="s">
        <v>1335</v>
      </c>
      <c r="B106" s="48" t="s">
        <v>1336</v>
      </c>
      <c r="C106" s="36"/>
      <c r="D106" s="36"/>
      <c r="E106" s="37">
        <v>4</v>
      </c>
      <c r="F106" s="38"/>
      <c r="G106" s="52"/>
      <c r="H106" s="53">
        <f t="shared" si="10"/>
        <v>0</v>
      </c>
      <c r="I106" s="53">
        <f t="shared" si="11"/>
        <v>0</v>
      </c>
    </row>
    <row r="107" spans="1:9" s="54" customFormat="1" ht="28.5" customHeight="1" x14ac:dyDescent="0.25">
      <c r="A107" s="34" t="s">
        <v>1337</v>
      </c>
      <c r="B107" s="48" t="s">
        <v>1338</v>
      </c>
      <c r="C107" s="36"/>
      <c r="D107" s="36"/>
      <c r="E107" s="37">
        <v>5</v>
      </c>
      <c r="F107" s="38"/>
      <c r="G107" s="52"/>
      <c r="H107" s="53">
        <f t="shared" si="10"/>
        <v>0</v>
      </c>
      <c r="I107" s="53">
        <f t="shared" si="11"/>
        <v>0</v>
      </c>
    </row>
    <row r="108" spans="1:9" s="54" customFormat="1" ht="28.5" customHeight="1" x14ac:dyDescent="0.25">
      <c r="A108" s="34" t="s">
        <v>1339</v>
      </c>
      <c r="B108" s="48" t="s">
        <v>1340</v>
      </c>
      <c r="C108" s="36"/>
      <c r="D108" s="36"/>
      <c r="E108" s="37">
        <v>7</v>
      </c>
      <c r="F108" s="38"/>
      <c r="G108" s="52"/>
      <c r="H108" s="53">
        <f t="shared" si="10"/>
        <v>0</v>
      </c>
      <c r="I108" s="53">
        <f t="shared" si="11"/>
        <v>0</v>
      </c>
    </row>
    <row r="109" spans="1:9" s="54" customFormat="1" ht="28.5" customHeight="1" x14ac:dyDescent="0.25">
      <c r="A109" s="34" t="s">
        <v>1341</v>
      </c>
      <c r="B109" s="48" t="s">
        <v>1342</v>
      </c>
      <c r="C109" s="36"/>
      <c r="D109" s="36"/>
      <c r="E109" s="37">
        <v>8</v>
      </c>
      <c r="F109" s="38"/>
      <c r="G109" s="52"/>
      <c r="H109" s="53">
        <f t="shared" si="10"/>
        <v>0</v>
      </c>
      <c r="I109" s="53">
        <f t="shared" si="11"/>
        <v>0</v>
      </c>
    </row>
    <row r="110" spans="1:9" s="54" customFormat="1" ht="28.5" customHeight="1" x14ac:dyDescent="0.25">
      <c r="A110" s="34" t="s">
        <v>1343</v>
      </c>
      <c r="B110" s="48" t="s">
        <v>1344</v>
      </c>
      <c r="C110" s="36"/>
      <c r="D110" s="36"/>
      <c r="E110" s="37">
        <v>25</v>
      </c>
      <c r="F110" s="38"/>
      <c r="G110" s="52"/>
      <c r="H110" s="53">
        <f t="shared" si="10"/>
        <v>0</v>
      </c>
      <c r="I110" s="53">
        <f t="shared" si="11"/>
        <v>0</v>
      </c>
    </row>
    <row r="111" spans="1:9" s="54" customFormat="1" ht="28.5" customHeight="1" x14ac:dyDescent="0.25">
      <c r="A111" s="34" t="s">
        <v>1345</v>
      </c>
      <c r="B111" s="48" t="s">
        <v>1346</v>
      </c>
      <c r="C111" s="36"/>
      <c r="D111" s="36"/>
      <c r="E111" s="37">
        <v>210</v>
      </c>
      <c r="F111" s="38"/>
      <c r="G111" s="52"/>
      <c r="H111" s="53">
        <f t="shared" si="10"/>
        <v>0</v>
      </c>
      <c r="I111" s="53">
        <f t="shared" si="11"/>
        <v>0</v>
      </c>
    </row>
    <row r="112" spans="1:9" s="54" customFormat="1" ht="28.5" customHeight="1" x14ac:dyDescent="0.25">
      <c r="A112" s="34" t="s">
        <v>1347</v>
      </c>
      <c r="B112" s="48" t="s">
        <v>5</v>
      </c>
      <c r="C112" s="36"/>
      <c r="D112" s="36"/>
      <c r="E112" s="37">
        <v>2</v>
      </c>
      <c r="F112" s="38"/>
      <c r="G112" s="52"/>
      <c r="H112" s="53">
        <f t="shared" si="10"/>
        <v>0</v>
      </c>
      <c r="I112" s="53">
        <f t="shared" si="11"/>
        <v>0</v>
      </c>
    </row>
    <row r="113" spans="1:9" s="54" customFormat="1" ht="28.5" customHeight="1" x14ac:dyDescent="0.25">
      <c r="A113" s="34" t="s">
        <v>1348</v>
      </c>
      <c r="B113" s="48" t="s">
        <v>392</v>
      </c>
      <c r="C113" s="36"/>
      <c r="D113" s="36"/>
      <c r="E113" s="37">
        <v>2</v>
      </c>
      <c r="F113" s="38"/>
      <c r="G113" s="52"/>
      <c r="H113" s="53">
        <f t="shared" si="10"/>
        <v>0</v>
      </c>
      <c r="I113" s="53">
        <f t="shared" si="11"/>
        <v>0</v>
      </c>
    </row>
    <row r="114" spans="1:9" s="54" customFormat="1" ht="28.5" customHeight="1" x14ac:dyDescent="0.25">
      <c r="A114" s="34" t="s">
        <v>1349</v>
      </c>
      <c r="B114" s="48" t="s">
        <v>1350</v>
      </c>
      <c r="C114" s="36"/>
      <c r="D114" s="36"/>
      <c r="E114" s="37">
        <v>2</v>
      </c>
      <c r="F114" s="38"/>
      <c r="G114" s="52"/>
      <c r="H114" s="53">
        <f t="shared" si="10"/>
        <v>0</v>
      </c>
      <c r="I114" s="53">
        <f t="shared" si="11"/>
        <v>0</v>
      </c>
    </row>
    <row r="115" spans="1:9" s="54" customFormat="1" ht="28.5" customHeight="1" x14ac:dyDescent="0.25">
      <c r="A115" s="34" t="s">
        <v>1351</v>
      </c>
      <c r="B115" s="48" t="s">
        <v>394</v>
      </c>
      <c r="C115" s="36"/>
      <c r="D115" s="36"/>
      <c r="E115" s="37">
        <v>2</v>
      </c>
      <c r="F115" s="38"/>
      <c r="G115" s="52"/>
      <c r="H115" s="53">
        <f t="shared" si="10"/>
        <v>0</v>
      </c>
      <c r="I115" s="53">
        <f t="shared" si="11"/>
        <v>0</v>
      </c>
    </row>
    <row r="116" spans="1:9" s="54" customFormat="1" ht="28.5" customHeight="1" x14ac:dyDescent="0.25">
      <c r="A116" s="34" t="s">
        <v>1352</v>
      </c>
      <c r="B116" s="48" t="s">
        <v>395</v>
      </c>
      <c r="C116" s="36"/>
      <c r="D116" s="36"/>
      <c r="E116" s="37">
        <v>2</v>
      </c>
      <c r="F116" s="38"/>
      <c r="G116" s="52"/>
      <c r="H116" s="53">
        <f t="shared" si="10"/>
        <v>0</v>
      </c>
      <c r="I116" s="53">
        <f t="shared" si="11"/>
        <v>0</v>
      </c>
    </row>
    <row r="117" spans="1:9" s="54" customFormat="1" ht="28.5" customHeight="1" x14ac:dyDescent="0.25">
      <c r="A117" s="34" t="s">
        <v>1353</v>
      </c>
      <c r="B117" s="48" t="s">
        <v>396</v>
      </c>
      <c r="C117" s="36"/>
      <c r="D117" s="36"/>
      <c r="E117" s="37">
        <v>2</v>
      </c>
      <c r="F117" s="38"/>
      <c r="G117" s="52"/>
      <c r="H117" s="53">
        <f t="shared" ref="H117:H126" si="12">+F117+G117</f>
        <v>0</v>
      </c>
      <c r="I117" s="53">
        <f t="shared" ref="I117:I126" si="13">+E117*F117</f>
        <v>0</v>
      </c>
    </row>
    <row r="118" spans="1:9" s="54" customFormat="1" ht="28.5" customHeight="1" x14ac:dyDescent="0.25">
      <c r="A118" s="34" t="s">
        <v>1354</v>
      </c>
      <c r="B118" s="48" t="s">
        <v>397</v>
      </c>
      <c r="C118" s="36"/>
      <c r="D118" s="36"/>
      <c r="E118" s="37">
        <v>2</v>
      </c>
      <c r="F118" s="38"/>
      <c r="G118" s="52"/>
      <c r="H118" s="53">
        <f t="shared" si="12"/>
        <v>0</v>
      </c>
      <c r="I118" s="53">
        <f t="shared" si="13"/>
        <v>0</v>
      </c>
    </row>
    <row r="119" spans="1:9" s="54" customFormat="1" ht="28.5" customHeight="1" x14ac:dyDescent="0.25">
      <c r="A119" s="34" t="s">
        <v>1355</v>
      </c>
      <c r="B119" s="48" t="s">
        <v>1356</v>
      </c>
      <c r="C119" s="36"/>
      <c r="D119" s="36"/>
      <c r="E119" s="37">
        <v>2</v>
      </c>
      <c r="F119" s="38"/>
      <c r="G119" s="52"/>
      <c r="H119" s="53">
        <f t="shared" si="12"/>
        <v>0</v>
      </c>
      <c r="I119" s="53">
        <f t="shared" si="13"/>
        <v>0</v>
      </c>
    </row>
    <row r="120" spans="1:9" s="54" customFormat="1" ht="28.5" customHeight="1" x14ac:dyDescent="0.25">
      <c r="A120" s="34" t="s">
        <v>1357</v>
      </c>
      <c r="B120" s="48" t="s">
        <v>400</v>
      </c>
      <c r="C120" s="36"/>
      <c r="D120" s="36"/>
      <c r="E120" s="37">
        <v>210</v>
      </c>
      <c r="F120" s="38"/>
      <c r="G120" s="52"/>
      <c r="H120" s="53">
        <f t="shared" si="12"/>
        <v>0</v>
      </c>
      <c r="I120" s="53">
        <f t="shared" si="13"/>
        <v>0</v>
      </c>
    </row>
    <row r="121" spans="1:9" s="54" customFormat="1" ht="28.5" customHeight="1" x14ac:dyDescent="0.25">
      <c r="A121" s="34" t="s">
        <v>1358</v>
      </c>
      <c r="B121" s="48" t="s">
        <v>402</v>
      </c>
      <c r="C121" s="36"/>
      <c r="D121" s="36"/>
      <c r="E121" s="37">
        <v>210</v>
      </c>
      <c r="F121" s="38"/>
      <c r="G121" s="52"/>
      <c r="H121" s="53">
        <f t="shared" si="12"/>
        <v>0</v>
      </c>
      <c r="I121" s="53">
        <f t="shared" si="13"/>
        <v>0</v>
      </c>
    </row>
    <row r="122" spans="1:9" s="54" customFormat="1" ht="28.5" customHeight="1" x14ac:dyDescent="0.25">
      <c r="A122" s="34" t="s">
        <v>1359</v>
      </c>
      <c r="B122" s="48" t="s">
        <v>391</v>
      </c>
      <c r="C122" s="36"/>
      <c r="D122" s="36"/>
      <c r="E122" s="37">
        <v>1</v>
      </c>
      <c r="F122" s="38"/>
      <c r="G122" s="52"/>
      <c r="H122" s="53">
        <f t="shared" si="12"/>
        <v>0</v>
      </c>
      <c r="I122" s="53">
        <f t="shared" si="13"/>
        <v>0</v>
      </c>
    </row>
    <row r="123" spans="1:9" s="54" customFormat="1" ht="28.5" customHeight="1" x14ac:dyDescent="0.25">
      <c r="A123" s="34" t="s">
        <v>1360</v>
      </c>
      <c r="B123" s="48" t="s">
        <v>1361</v>
      </c>
      <c r="C123" s="36"/>
      <c r="D123" s="36"/>
      <c r="E123" s="37">
        <v>210</v>
      </c>
      <c r="F123" s="38"/>
      <c r="G123" s="52"/>
      <c r="H123" s="53">
        <f t="shared" si="12"/>
        <v>0</v>
      </c>
      <c r="I123" s="53">
        <f t="shared" si="13"/>
        <v>0</v>
      </c>
    </row>
    <row r="124" spans="1:9" s="54" customFormat="1" ht="28.5" customHeight="1" x14ac:dyDescent="0.25">
      <c r="A124" s="34" t="s">
        <v>1362</v>
      </c>
      <c r="B124" s="48" t="s">
        <v>1363</v>
      </c>
      <c r="C124" s="36"/>
      <c r="D124" s="36"/>
      <c r="E124" s="37">
        <v>210</v>
      </c>
      <c r="F124" s="38"/>
      <c r="G124" s="52"/>
      <c r="H124" s="53">
        <f t="shared" si="12"/>
        <v>0</v>
      </c>
      <c r="I124" s="53">
        <f t="shared" si="13"/>
        <v>0</v>
      </c>
    </row>
    <row r="125" spans="1:9" s="54" customFormat="1" ht="28.5" customHeight="1" x14ac:dyDescent="0.25">
      <c r="A125" s="34" t="s">
        <v>1364</v>
      </c>
      <c r="B125" s="48" t="s">
        <v>1365</v>
      </c>
      <c r="C125" s="36"/>
      <c r="D125" s="36"/>
      <c r="E125" s="37">
        <v>210</v>
      </c>
      <c r="F125" s="38"/>
      <c r="G125" s="52"/>
      <c r="H125" s="53">
        <f t="shared" si="12"/>
        <v>0</v>
      </c>
      <c r="I125" s="53">
        <f t="shared" si="13"/>
        <v>0</v>
      </c>
    </row>
    <row r="126" spans="1:9" s="54" customFormat="1" ht="28.5" customHeight="1" x14ac:dyDescent="0.25">
      <c r="A126" s="34" t="s">
        <v>1366</v>
      </c>
      <c r="B126" s="48" t="s">
        <v>1367</v>
      </c>
      <c r="C126" s="36"/>
      <c r="D126" s="36"/>
      <c r="E126" s="37">
        <v>210</v>
      </c>
      <c r="F126" s="38"/>
      <c r="G126" s="52"/>
      <c r="H126" s="53">
        <f t="shared" si="12"/>
        <v>0</v>
      </c>
      <c r="I126" s="53">
        <f t="shared" si="13"/>
        <v>0</v>
      </c>
    </row>
    <row r="127" spans="1:9" s="55" customFormat="1" ht="15" customHeight="1" x14ac:dyDescent="0.25">
      <c r="A127" s="83" t="s">
        <v>1602</v>
      </c>
      <c r="B127" s="84"/>
      <c r="C127" s="84"/>
      <c r="D127" s="84"/>
      <c r="E127" s="84"/>
      <c r="F127" s="84"/>
      <c r="G127" s="84">
        <f>SUM(G53:G126)</f>
        <v>0</v>
      </c>
      <c r="H127" s="85">
        <f>SUM(H53:H126)</f>
        <v>0</v>
      </c>
      <c r="I127" s="56">
        <f>SUM(I53:I126)</f>
        <v>0</v>
      </c>
    </row>
    <row r="128" spans="1:9" s="55" customFormat="1" ht="15" customHeight="1" x14ac:dyDescent="0.25">
      <c r="A128" s="83" t="s">
        <v>575</v>
      </c>
      <c r="B128" s="84"/>
      <c r="C128" s="84"/>
      <c r="D128" s="84"/>
      <c r="E128" s="84"/>
      <c r="F128" s="84"/>
      <c r="G128" s="84"/>
      <c r="H128" s="85"/>
      <c r="I128" s="56">
        <f>+I23+I33+I40+I45+I50+I127</f>
        <v>0</v>
      </c>
    </row>
    <row r="129" spans="3:6" x14ac:dyDescent="0.2">
      <c r="F129" s="22"/>
    </row>
    <row r="130" spans="3:6" x14ac:dyDescent="0.2">
      <c r="C130" s="49"/>
      <c r="D130" s="49"/>
      <c r="E130" s="49"/>
      <c r="F130" s="49"/>
    </row>
    <row r="131" spans="3:6" ht="15" x14ac:dyDescent="0.25">
      <c r="C131" s="86" t="s">
        <v>550</v>
      </c>
      <c r="D131" s="86"/>
      <c r="E131" s="86"/>
      <c r="F131" s="86"/>
    </row>
  </sheetData>
  <mergeCells count="43">
    <mergeCell ref="I24:I25"/>
    <mergeCell ref="A3:I3"/>
    <mergeCell ref="A4:I4"/>
    <mergeCell ref="A5:I5"/>
    <mergeCell ref="A6:I6"/>
    <mergeCell ref="B14:I14"/>
    <mergeCell ref="E15:E16"/>
    <mergeCell ref="F15:F16"/>
    <mergeCell ref="G15:G16"/>
    <mergeCell ref="H15:H16"/>
    <mergeCell ref="I15:I16"/>
    <mergeCell ref="A23:H23"/>
    <mergeCell ref="E24:E25"/>
    <mergeCell ref="F24:F25"/>
    <mergeCell ref="G24:G25"/>
    <mergeCell ref="H24:H25"/>
    <mergeCell ref="I41:I42"/>
    <mergeCell ref="A33:H33"/>
    <mergeCell ref="E34:E35"/>
    <mergeCell ref="F34:F35"/>
    <mergeCell ref="G34:G35"/>
    <mergeCell ref="H34:H35"/>
    <mergeCell ref="I34:I35"/>
    <mergeCell ref="A40:H40"/>
    <mergeCell ref="E41:E42"/>
    <mergeCell ref="F41:F42"/>
    <mergeCell ref="G41:G42"/>
    <mergeCell ref="H41:H42"/>
    <mergeCell ref="I51:I52"/>
    <mergeCell ref="A50:H50"/>
    <mergeCell ref="A45:H45"/>
    <mergeCell ref="E46:E47"/>
    <mergeCell ref="F46:F47"/>
    <mergeCell ref="G46:G47"/>
    <mergeCell ref="H46:H47"/>
    <mergeCell ref="I46:I47"/>
    <mergeCell ref="A127:H127"/>
    <mergeCell ref="A128:H128"/>
    <mergeCell ref="C131:F131"/>
    <mergeCell ref="E51:E52"/>
    <mergeCell ref="F51:F52"/>
    <mergeCell ref="G51:G52"/>
    <mergeCell ref="H51:H52"/>
  </mergeCells>
  <pageMargins left="0.70866141732283472" right="0.70866141732283472" top="0.74803149606299213" bottom="0.74803149606299213" header="0.31496062992125984" footer="0.31496062992125984"/>
  <pageSetup scale="60" fitToHeight="0" orientation="landscape" r:id="rId1"/>
  <headerFooter>
    <oddFooter>&amp;C&amp;P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6"/>
  <sheetViews>
    <sheetView topLeftCell="A33" zoomScale="87" zoomScaleNormal="87" zoomScaleSheetLayoutView="160" workbookViewId="0">
      <selection activeCell="A38" sqref="A38:I44"/>
    </sheetView>
  </sheetViews>
  <sheetFormatPr baseColWidth="10" defaultColWidth="11.42578125" defaultRowHeight="12.75" x14ac:dyDescent="0.2"/>
  <cols>
    <col min="1" max="1" width="13" style="3" customWidth="1"/>
    <col min="2" max="2" width="70.28515625" style="4" customWidth="1"/>
    <col min="3" max="3" width="19.7109375" style="4" customWidth="1"/>
    <col min="4" max="4" width="17.42578125" style="4" customWidth="1"/>
    <col min="5" max="5" width="15.5703125" style="4" customWidth="1"/>
    <col min="6" max="6" width="17" style="4" customWidth="1"/>
    <col min="7" max="7" width="15" style="4" customWidth="1"/>
    <col min="8" max="8" width="15.28515625" style="25" customWidth="1"/>
    <col min="9" max="9" width="20" style="25" customWidth="1"/>
    <col min="10" max="10" width="11.42578125" style="25"/>
    <col min="11" max="11" width="54.42578125" style="25" customWidth="1"/>
    <col min="12" max="16384" width="11.42578125" style="25"/>
  </cols>
  <sheetData>
    <row r="1" spans="1:9" s="2" customFormat="1" x14ac:dyDescent="0.2">
      <c r="A1" s="21"/>
      <c r="B1" s="5"/>
      <c r="C1" s="5"/>
      <c r="D1" s="5"/>
      <c r="E1" s="5"/>
      <c r="F1" s="5"/>
      <c r="G1" s="5"/>
    </row>
    <row r="2" spans="1:9" s="2" customFormat="1" x14ac:dyDescent="0.2"/>
    <row r="3" spans="1:9" s="2" customFormat="1" ht="12.75" customHeight="1" x14ac:dyDescent="0.2">
      <c r="A3" s="79" t="s">
        <v>549</v>
      </c>
      <c r="B3" s="79"/>
      <c r="C3" s="79"/>
      <c r="D3" s="79"/>
      <c r="E3" s="79"/>
      <c r="F3" s="79"/>
      <c r="G3" s="79"/>
      <c r="H3" s="79"/>
      <c r="I3" s="79"/>
    </row>
    <row r="4" spans="1:9" s="2" customFormat="1" ht="15" customHeight="1" x14ac:dyDescent="0.2">
      <c r="A4" s="79" t="s">
        <v>659</v>
      </c>
      <c r="B4" s="79"/>
      <c r="C4" s="79"/>
      <c r="D4" s="79"/>
      <c r="E4" s="79"/>
      <c r="F4" s="79"/>
      <c r="G4" s="79"/>
      <c r="H4" s="79"/>
      <c r="I4" s="79"/>
    </row>
    <row r="5" spans="1:9" s="2" customFormat="1" ht="15.75" x14ac:dyDescent="0.2">
      <c r="A5" s="79" t="s">
        <v>553</v>
      </c>
      <c r="B5" s="79"/>
      <c r="C5" s="79"/>
      <c r="D5" s="79"/>
      <c r="E5" s="79"/>
      <c r="F5" s="79"/>
      <c r="G5" s="79"/>
      <c r="H5" s="79"/>
      <c r="I5" s="79"/>
    </row>
    <row r="6" spans="1:9" s="2" customFormat="1" ht="15" customHeight="1" x14ac:dyDescent="0.2">
      <c r="A6" s="79" t="s">
        <v>650</v>
      </c>
      <c r="B6" s="79"/>
      <c r="C6" s="79"/>
      <c r="D6" s="79"/>
      <c r="E6" s="79"/>
      <c r="F6" s="79"/>
      <c r="G6" s="79"/>
      <c r="H6" s="79"/>
      <c r="I6" s="79"/>
    </row>
    <row r="7" spans="1:9" s="15" customFormat="1" ht="14.25" x14ac:dyDescent="0.2">
      <c r="B7" s="16"/>
      <c r="C7" s="16"/>
      <c r="D7" s="16"/>
      <c r="F7" s="14" t="s">
        <v>548</v>
      </c>
      <c r="G7" s="17"/>
      <c r="H7" s="17"/>
    </row>
    <row r="8" spans="1:9" s="15" customFormat="1" ht="15" x14ac:dyDescent="0.25">
      <c r="A8" s="23" t="s">
        <v>543</v>
      </c>
      <c r="B8" s="16"/>
      <c r="C8" s="16"/>
      <c r="D8" s="16"/>
      <c r="E8" s="18"/>
      <c r="F8" s="18"/>
      <c r="G8" s="18"/>
    </row>
    <row r="9" spans="1:9" s="15" customFormat="1" ht="14.25" x14ac:dyDescent="0.2">
      <c r="A9" s="13" t="s">
        <v>544</v>
      </c>
      <c r="B9" s="19"/>
      <c r="C9" s="16"/>
      <c r="D9" s="16"/>
      <c r="E9" s="18"/>
      <c r="F9" s="18"/>
      <c r="G9" s="18"/>
    </row>
    <row r="10" spans="1:9" s="15" customFormat="1" ht="14.25" x14ac:dyDescent="0.2">
      <c r="A10" s="13" t="s">
        <v>545</v>
      </c>
      <c r="B10" s="20"/>
      <c r="C10" s="16"/>
      <c r="D10" s="16"/>
      <c r="E10" s="18"/>
      <c r="F10" s="18"/>
      <c r="G10" s="18"/>
    </row>
    <row r="11" spans="1:9" s="15" customFormat="1" ht="14.25" x14ac:dyDescent="0.2">
      <c r="A11" s="13" t="s">
        <v>546</v>
      </c>
      <c r="B11" s="20"/>
      <c r="C11" s="16"/>
      <c r="D11" s="16"/>
      <c r="E11" s="18"/>
      <c r="F11" s="18"/>
      <c r="G11" s="18"/>
    </row>
    <row r="12" spans="1:9" s="15" customFormat="1" ht="28.5" x14ac:dyDescent="0.2">
      <c r="A12" s="24" t="s">
        <v>547</v>
      </c>
      <c r="B12" s="20"/>
      <c r="C12" s="16"/>
      <c r="D12" s="16"/>
      <c r="E12" s="18"/>
      <c r="F12" s="18"/>
      <c r="G12" s="18"/>
    </row>
    <row r="13" spans="1:9" s="18" customFormat="1" ht="14.25" x14ac:dyDescent="0.2">
      <c r="A13" s="16"/>
    </row>
    <row r="14" spans="1:9" s="50" customFormat="1" ht="15.75" x14ac:dyDescent="0.25">
      <c r="A14" s="57" t="s">
        <v>557</v>
      </c>
      <c r="B14" s="87" t="s">
        <v>1368</v>
      </c>
      <c r="C14" s="88"/>
      <c r="D14" s="88"/>
      <c r="E14" s="88"/>
      <c r="F14" s="88"/>
      <c r="G14" s="88"/>
      <c r="H14" s="88"/>
      <c r="I14" s="89"/>
    </row>
    <row r="15" spans="1:9" s="51" customFormat="1" ht="30" customHeight="1" x14ac:dyDescent="0.25">
      <c r="A15" s="58" t="s">
        <v>499</v>
      </c>
      <c r="B15" s="59" t="s">
        <v>535</v>
      </c>
      <c r="C15" s="58" t="s">
        <v>554</v>
      </c>
      <c r="D15" s="58" t="s">
        <v>555</v>
      </c>
      <c r="E15" s="90" t="s">
        <v>660</v>
      </c>
      <c r="F15" s="90" t="s">
        <v>641</v>
      </c>
      <c r="G15" s="90" t="s">
        <v>644</v>
      </c>
      <c r="H15" s="90" t="s">
        <v>642</v>
      </c>
      <c r="I15" s="90" t="s">
        <v>643</v>
      </c>
    </row>
    <row r="16" spans="1:9" s="51" customFormat="1" ht="15" x14ac:dyDescent="0.25">
      <c r="A16" s="60" t="s">
        <v>639</v>
      </c>
      <c r="B16" s="60" t="s">
        <v>640</v>
      </c>
      <c r="C16" s="61">
        <v>731598.99</v>
      </c>
      <c r="D16" s="62">
        <v>1828997.47</v>
      </c>
      <c r="E16" s="91"/>
      <c r="F16" s="91"/>
      <c r="G16" s="91"/>
      <c r="H16" s="91"/>
      <c r="I16" s="91"/>
    </row>
    <row r="17" spans="1:9" s="51" customFormat="1" ht="26.1" customHeight="1" x14ac:dyDescent="0.25">
      <c r="A17" s="34" t="s">
        <v>609</v>
      </c>
      <c r="B17" s="35" t="s">
        <v>25</v>
      </c>
      <c r="C17" s="36"/>
      <c r="D17" s="36"/>
      <c r="E17" s="37">
        <v>2</v>
      </c>
      <c r="F17" s="38"/>
      <c r="G17" s="52"/>
      <c r="H17" s="53">
        <f>+F17+G17</f>
        <v>0</v>
      </c>
      <c r="I17" s="53">
        <f>+E17*F17</f>
        <v>0</v>
      </c>
    </row>
    <row r="18" spans="1:9" s="51" customFormat="1" ht="26.1" customHeight="1" x14ac:dyDescent="0.25">
      <c r="A18" s="34" t="s">
        <v>611</v>
      </c>
      <c r="B18" s="35" t="s">
        <v>26</v>
      </c>
      <c r="C18" s="36"/>
      <c r="D18" s="36"/>
      <c r="E18" s="37">
        <v>1</v>
      </c>
      <c r="F18" s="38"/>
      <c r="G18" s="52"/>
      <c r="H18" s="53">
        <f t="shared" ref="H18:H25" si="0">+F18+G18</f>
        <v>0</v>
      </c>
      <c r="I18" s="53">
        <f t="shared" ref="I18:I25" si="1">+E18*F18</f>
        <v>0</v>
      </c>
    </row>
    <row r="19" spans="1:9" s="51" customFormat="1" ht="26.1" customHeight="1" x14ac:dyDescent="0.25">
      <c r="A19" s="34" t="s">
        <v>616</v>
      </c>
      <c r="B19" s="39" t="s">
        <v>7</v>
      </c>
      <c r="C19" s="40"/>
      <c r="D19" s="40"/>
      <c r="E19" s="37">
        <v>1</v>
      </c>
      <c r="F19" s="38"/>
      <c r="G19" s="52"/>
      <c r="H19" s="53">
        <f t="shared" si="0"/>
        <v>0</v>
      </c>
      <c r="I19" s="53">
        <f t="shared" si="1"/>
        <v>0</v>
      </c>
    </row>
    <row r="20" spans="1:9" s="51" customFormat="1" ht="26.1" customHeight="1" x14ac:dyDescent="0.25">
      <c r="A20" s="34" t="s">
        <v>612</v>
      </c>
      <c r="B20" s="39" t="s">
        <v>1369</v>
      </c>
      <c r="C20" s="40"/>
      <c r="D20" s="40"/>
      <c r="E20" s="37">
        <v>273</v>
      </c>
      <c r="F20" s="38"/>
      <c r="G20" s="52"/>
      <c r="H20" s="53">
        <f t="shared" ref="H20:H22" si="2">+F20+G20</f>
        <v>0</v>
      </c>
      <c r="I20" s="53">
        <f t="shared" ref="I20:I22" si="3">+E20*F20</f>
        <v>0</v>
      </c>
    </row>
    <row r="21" spans="1:9" s="51" customFormat="1" ht="26.1" customHeight="1" x14ac:dyDescent="0.25">
      <c r="A21" s="34" t="s">
        <v>614</v>
      </c>
      <c r="B21" s="39" t="s">
        <v>38</v>
      </c>
      <c r="C21" s="40"/>
      <c r="D21" s="40"/>
      <c r="E21" s="37">
        <v>6</v>
      </c>
      <c r="F21" s="38"/>
      <c r="G21" s="52"/>
      <c r="H21" s="53">
        <f t="shared" si="2"/>
        <v>0</v>
      </c>
      <c r="I21" s="53">
        <f t="shared" si="3"/>
        <v>0</v>
      </c>
    </row>
    <row r="22" spans="1:9" s="51" customFormat="1" ht="26.1" customHeight="1" x14ac:dyDescent="0.25">
      <c r="A22" s="34" t="s">
        <v>646</v>
      </c>
      <c r="B22" s="39" t="s">
        <v>39</v>
      </c>
      <c r="C22" s="40"/>
      <c r="D22" s="40"/>
      <c r="E22" s="37">
        <v>1</v>
      </c>
      <c r="F22" s="38"/>
      <c r="G22" s="52"/>
      <c r="H22" s="53">
        <f t="shared" si="2"/>
        <v>0</v>
      </c>
      <c r="I22" s="53">
        <f t="shared" si="3"/>
        <v>0</v>
      </c>
    </row>
    <row r="23" spans="1:9" s="51" customFormat="1" ht="26.1" customHeight="1" x14ac:dyDescent="0.25">
      <c r="A23" s="34" t="s">
        <v>618</v>
      </c>
      <c r="B23" s="35" t="s">
        <v>2</v>
      </c>
      <c r="C23" s="36"/>
      <c r="D23" s="36"/>
      <c r="E23" s="37">
        <v>1</v>
      </c>
      <c r="F23" s="38"/>
      <c r="G23" s="52"/>
      <c r="H23" s="53">
        <f t="shared" si="0"/>
        <v>0</v>
      </c>
      <c r="I23" s="53">
        <f t="shared" si="1"/>
        <v>0</v>
      </c>
    </row>
    <row r="24" spans="1:9" s="51" customFormat="1" ht="26.1" customHeight="1" x14ac:dyDescent="0.25">
      <c r="A24" s="34" t="s">
        <v>619</v>
      </c>
      <c r="B24" s="35" t="s">
        <v>620</v>
      </c>
      <c r="C24" s="36"/>
      <c r="D24" s="36"/>
      <c r="E24" s="37">
        <v>5</v>
      </c>
      <c r="F24" s="38"/>
      <c r="G24" s="52"/>
      <c r="H24" s="53">
        <f t="shared" si="0"/>
        <v>0</v>
      </c>
      <c r="I24" s="53">
        <f t="shared" si="1"/>
        <v>0</v>
      </c>
    </row>
    <row r="25" spans="1:9" s="51" customFormat="1" ht="26.1" customHeight="1" x14ac:dyDescent="0.25">
      <c r="A25" s="34" t="s">
        <v>621</v>
      </c>
      <c r="B25" s="35" t="s">
        <v>29</v>
      </c>
      <c r="C25" s="36"/>
      <c r="D25" s="36"/>
      <c r="E25" s="37">
        <v>49</v>
      </c>
      <c r="F25" s="38"/>
      <c r="G25" s="52"/>
      <c r="H25" s="53">
        <f t="shared" si="0"/>
        <v>0</v>
      </c>
      <c r="I25" s="53">
        <f t="shared" si="1"/>
        <v>0</v>
      </c>
    </row>
    <row r="26" spans="1:9" s="55" customFormat="1" ht="15" customHeight="1" x14ac:dyDescent="0.25">
      <c r="A26" s="83" t="s">
        <v>576</v>
      </c>
      <c r="B26" s="84"/>
      <c r="C26" s="84"/>
      <c r="D26" s="84"/>
      <c r="E26" s="84"/>
      <c r="F26" s="84"/>
      <c r="G26" s="84"/>
      <c r="H26" s="85"/>
      <c r="I26" s="56">
        <f>SUM(I17:I25)</f>
        <v>0</v>
      </c>
    </row>
    <row r="27" spans="1:9" s="51" customFormat="1" ht="30" customHeight="1" x14ac:dyDescent="0.25">
      <c r="A27" s="58" t="s">
        <v>506</v>
      </c>
      <c r="B27" s="59" t="s">
        <v>536</v>
      </c>
      <c r="C27" s="58" t="s">
        <v>554</v>
      </c>
      <c r="D27" s="58" t="s">
        <v>555</v>
      </c>
      <c r="E27" s="90" t="s">
        <v>660</v>
      </c>
      <c r="F27" s="90" t="s">
        <v>641</v>
      </c>
      <c r="G27" s="90" t="s">
        <v>644</v>
      </c>
      <c r="H27" s="90" t="s">
        <v>642</v>
      </c>
      <c r="I27" s="90" t="s">
        <v>643</v>
      </c>
    </row>
    <row r="28" spans="1:9" s="51" customFormat="1" ht="15" x14ac:dyDescent="0.25">
      <c r="A28" s="60" t="s">
        <v>639</v>
      </c>
      <c r="B28" s="60" t="s">
        <v>640</v>
      </c>
      <c r="C28" s="61">
        <v>424843.39</v>
      </c>
      <c r="D28" s="62">
        <v>1062108.47</v>
      </c>
      <c r="E28" s="91"/>
      <c r="F28" s="91"/>
      <c r="G28" s="91"/>
      <c r="H28" s="91"/>
      <c r="I28" s="91"/>
    </row>
    <row r="29" spans="1:9" s="51" customFormat="1" ht="26.1" customHeight="1" x14ac:dyDescent="0.25">
      <c r="A29" s="45" t="s">
        <v>661</v>
      </c>
      <c r="B29" s="46" t="s">
        <v>1370</v>
      </c>
      <c r="C29" s="36"/>
      <c r="D29" s="36"/>
      <c r="E29" s="37">
        <v>221</v>
      </c>
      <c r="F29" s="38"/>
      <c r="G29" s="52"/>
      <c r="H29" s="53">
        <f>+F29+G29</f>
        <v>0</v>
      </c>
      <c r="I29" s="53">
        <f>+E29*F29</f>
        <v>0</v>
      </c>
    </row>
    <row r="30" spans="1:9" s="51" customFormat="1" ht="26.1" customHeight="1" x14ac:dyDescent="0.25">
      <c r="A30" s="45" t="s">
        <v>662</v>
      </c>
      <c r="B30" s="46" t="s">
        <v>1371</v>
      </c>
      <c r="C30" s="36"/>
      <c r="D30" s="36"/>
      <c r="E30" s="37">
        <v>40</v>
      </c>
      <c r="F30" s="38"/>
      <c r="G30" s="52"/>
      <c r="H30" s="53">
        <f t="shared" ref="H30:H36" si="4">+F30+G30</f>
        <v>0</v>
      </c>
      <c r="I30" s="53">
        <f t="shared" ref="I30:I36" si="5">+E30*F30</f>
        <v>0</v>
      </c>
    </row>
    <row r="31" spans="1:9" s="51" customFormat="1" ht="26.1" customHeight="1" x14ac:dyDescent="0.25">
      <c r="A31" s="45" t="s">
        <v>663</v>
      </c>
      <c r="B31" s="46" t="s">
        <v>1372</v>
      </c>
      <c r="C31" s="36"/>
      <c r="D31" s="36"/>
      <c r="E31" s="37">
        <v>17</v>
      </c>
      <c r="F31" s="38"/>
      <c r="G31" s="52"/>
      <c r="H31" s="53">
        <f t="shared" si="4"/>
        <v>0</v>
      </c>
      <c r="I31" s="53">
        <f t="shared" si="5"/>
        <v>0</v>
      </c>
    </row>
    <row r="32" spans="1:9" s="51" customFormat="1" ht="26.1" customHeight="1" x14ac:dyDescent="0.25">
      <c r="A32" s="45" t="s">
        <v>664</v>
      </c>
      <c r="B32" s="46" t="s">
        <v>1373</v>
      </c>
      <c r="C32" s="36"/>
      <c r="D32" s="36"/>
      <c r="E32" s="37">
        <v>34</v>
      </c>
      <c r="F32" s="38"/>
      <c r="G32" s="52"/>
      <c r="H32" s="53">
        <f t="shared" ref="H32" si="6">+F32+G32</f>
        <v>0</v>
      </c>
      <c r="I32" s="53">
        <f t="shared" ref="I32" si="7">+E32*F32</f>
        <v>0</v>
      </c>
    </row>
    <row r="33" spans="1:9" s="51" customFormat="1" ht="26.1" customHeight="1" x14ac:dyDescent="0.25">
      <c r="A33" s="45" t="s">
        <v>665</v>
      </c>
      <c r="B33" s="46" t="s">
        <v>286</v>
      </c>
      <c r="C33" s="36"/>
      <c r="D33" s="36"/>
      <c r="E33" s="37">
        <v>135</v>
      </c>
      <c r="F33" s="38"/>
      <c r="G33" s="52"/>
      <c r="H33" s="53">
        <f t="shared" si="4"/>
        <v>0</v>
      </c>
      <c r="I33" s="53">
        <f t="shared" si="5"/>
        <v>0</v>
      </c>
    </row>
    <row r="34" spans="1:9" s="51" customFormat="1" ht="26.1" customHeight="1" x14ac:dyDescent="0.25">
      <c r="A34" s="45" t="s">
        <v>666</v>
      </c>
      <c r="B34" s="46" t="s">
        <v>287</v>
      </c>
      <c r="C34" s="36"/>
      <c r="D34" s="36"/>
      <c r="E34" s="37">
        <v>33</v>
      </c>
      <c r="F34" s="38"/>
      <c r="G34" s="52"/>
      <c r="H34" s="53">
        <f t="shared" si="4"/>
        <v>0</v>
      </c>
      <c r="I34" s="53">
        <f t="shared" si="5"/>
        <v>0</v>
      </c>
    </row>
    <row r="35" spans="1:9" s="51" customFormat="1" ht="26.1" customHeight="1" x14ac:dyDescent="0.25">
      <c r="A35" s="45" t="s">
        <v>667</v>
      </c>
      <c r="B35" s="46" t="s">
        <v>288</v>
      </c>
      <c r="C35" s="36"/>
      <c r="D35" s="36"/>
      <c r="E35" s="37">
        <v>3</v>
      </c>
      <c r="F35" s="38"/>
      <c r="G35" s="52"/>
      <c r="H35" s="53">
        <f t="shared" si="4"/>
        <v>0</v>
      </c>
      <c r="I35" s="53">
        <f t="shared" si="5"/>
        <v>0</v>
      </c>
    </row>
    <row r="36" spans="1:9" s="51" customFormat="1" ht="26.1" customHeight="1" x14ac:dyDescent="0.25">
      <c r="A36" s="45" t="s">
        <v>668</v>
      </c>
      <c r="B36" s="46" t="s">
        <v>669</v>
      </c>
      <c r="C36" s="36"/>
      <c r="D36" s="36"/>
      <c r="E36" s="37">
        <v>1</v>
      </c>
      <c r="F36" s="38"/>
      <c r="G36" s="52"/>
      <c r="H36" s="53">
        <f t="shared" si="4"/>
        <v>0</v>
      </c>
      <c r="I36" s="53">
        <f t="shared" si="5"/>
        <v>0</v>
      </c>
    </row>
    <row r="37" spans="1:9" s="55" customFormat="1" ht="15" customHeight="1" x14ac:dyDescent="0.25">
      <c r="A37" s="83" t="s">
        <v>577</v>
      </c>
      <c r="B37" s="84"/>
      <c r="C37" s="84"/>
      <c r="D37" s="84"/>
      <c r="E37" s="84"/>
      <c r="F37" s="84"/>
      <c r="G37" s="84"/>
      <c r="H37" s="85"/>
      <c r="I37" s="56">
        <f>SUM(I29:I36)</f>
        <v>0</v>
      </c>
    </row>
    <row r="38" spans="1:9" s="51" customFormat="1" ht="30" customHeight="1" x14ac:dyDescent="0.25">
      <c r="A38" s="58" t="s">
        <v>507</v>
      </c>
      <c r="B38" s="59" t="s">
        <v>537</v>
      </c>
      <c r="C38" s="58" t="s">
        <v>554</v>
      </c>
      <c r="D38" s="58" t="s">
        <v>555</v>
      </c>
      <c r="E38" s="90" t="s">
        <v>660</v>
      </c>
      <c r="F38" s="90" t="s">
        <v>641</v>
      </c>
      <c r="G38" s="90" t="s">
        <v>644</v>
      </c>
      <c r="H38" s="90" t="s">
        <v>642</v>
      </c>
      <c r="I38" s="90" t="s">
        <v>643</v>
      </c>
    </row>
    <row r="39" spans="1:9" s="51" customFormat="1" ht="15" x14ac:dyDescent="0.25">
      <c r="A39" s="60" t="s">
        <v>639</v>
      </c>
      <c r="B39" s="60" t="s">
        <v>640</v>
      </c>
      <c r="C39" s="61">
        <v>378327.32</v>
      </c>
      <c r="D39" s="62">
        <v>945818.31</v>
      </c>
      <c r="E39" s="91"/>
      <c r="F39" s="91"/>
      <c r="G39" s="91"/>
      <c r="H39" s="91"/>
      <c r="I39" s="91"/>
    </row>
    <row r="40" spans="1:9" s="51" customFormat="1" ht="35.1" customHeight="1" x14ac:dyDescent="0.25">
      <c r="A40" s="34" t="s">
        <v>670</v>
      </c>
      <c r="B40" s="48" t="s">
        <v>6</v>
      </c>
      <c r="C40" s="36"/>
      <c r="D40" s="36"/>
      <c r="E40" s="37">
        <v>72</v>
      </c>
      <c r="F40" s="38"/>
      <c r="G40" s="52"/>
      <c r="H40" s="53">
        <f t="shared" ref="H40:H43" si="8">+F40+G40</f>
        <v>0</v>
      </c>
      <c r="I40" s="53">
        <f t="shared" ref="I40:I43" si="9">+E40*F40</f>
        <v>0</v>
      </c>
    </row>
    <row r="41" spans="1:9" s="51" customFormat="1" ht="35.1" customHeight="1" x14ac:dyDescent="0.25">
      <c r="A41" s="34" t="s">
        <v>672</v>
      </c>
      <c r="B41" s="48" t="s">
        <v>40</v>
      </c>
      <c r="C41" s="36"/>
      <c r="D41" s="36"/>
      <c r="E41" s="37">
        <v>701</v>
      </c>
      <c r="F41" s="38"/>
      <c r="G41" s="52"/>
      <c r="H41" s="53">
        <f t="shared" si="8"/>
        <v>0</v>
      </c>
      <c r="I41" s="53">
        <f t="shared" si="9"/>
        <v>0</v>
      </c>
    </row>
    <row r="42" spans="1:9" s="51" customFormat="1" ht="35.1" customHeight="1" x14ac:dyDescent="0.25">
      <c r="A42" s="34" t="s">
        <v>673</v>
      </c>
      <c r="B42" s="48" t="s">
        <v>289</v>
      </c>
      <c r="C42" s="36"/>
      <c r="D42" s="36"/>
      <c r="E42" s="37">
        <v>4</v>
      </c>
      <c r="F42" s="38"/>
      <c r="G42" s="52"/>
      <c r="H42" s="53">
        <f t="shared" si="8"/>
        <v>0</v>
      </c>
      <c r="I42" s="53">
        <f t="shared" si="9"/>
        <v>0</v>
      </c>
    </row>
    <row r="43" spans="1:9" s="51" customFormat="1" ht="35.1" customHeight="1" x14ac:dyDescent="0.25">
      <c r="A43" s="34" t="s">
        <v>674</v>
      </c>
      <c r="B43" s="48" t="s">
        <v>290</v>
      </c>
      <c r="C43" s="36"/>
      <c r="D43" s="36"/>
      <c r="E43" s="37">
        <v>22</v>
      </c>
      <c r="F43" s="38"/>
      <c r="G43" s="52"/>
      <c r="H43" s="53">
        <f t="shared" si="8"/>
        <v>0</v>
      </c>
      <c r="I43" s="53">
        <f t="shared" si="9"/>
        <v>0</v>
      </c>
    </row>
    <row r="44" spans="1:9" s="55" customFormat="1" ht="15" customHeight="1" x14ac:dyDescent="0.25">
      <c r="A44" s="83" t="s">
        <v>578</v>
      </c>
      <c r="B44" s="84"/>
      <c r="C44" s="84"/>
      <c r="D44" s="84"/>
      <c r="E44" s="84"/>
      <c r="F44" s="84"/>
      <c r="G44" s="84"/>
      <c r="H44" s="85"/>
      <c r="I44" s="56">
        <f>SUM(I40:I43)</f>
        <v>0</v>
      </c>
    </row>
    <row r="45" spans="1:9" s="51" customFormat="1" ht="30" x14ac:dyDescent="0.25">
      <c r="A45" s="58" t="s">
        <v>508</v>
      </c>
      <c r="B45" s="59" t="s">
        <v>404</v>
      </c>
      <c r="C45" s="58" t="s">
        <v>554</v>
      </c>
      <c r="D45" s="58" t="s">
        <v>555</v>
      </c>
      <c r="E45" s="90" t="s">
        <v>660</v>
      </c>
      <c r="F45" s="90" t="s">
        <v>641</v>
      </c>
      <c r="G45" s="90" t="s">
        <v>644</v>
      </c>
      <c r="H45" s="90" t="s">
        <v>642</v>
      </c>
      <c r="I45" s="90" t="s">
        <v>643</v>
      </c>
    </row>
    <row r="46" spans="1:9" s="51" customFormat="1" ht="15" x14ac:dyDescent="0.25">
      <c r="A46" s="60" t="s">
        <v>639</v>
      </c>
      <c r="B46" s="60" t="s">
        <v>640</v>
      </c>
      <c r="C46" s="61">
        <v>341273.76</v>
      </c>
      <c r="D46" s="62">
        <v>853184.39</v>
      </c>
      <c r="E46" s="91"/>
      <c r="F46" s="91"/>
      <c r="G46" s="91"/>
      <c r="H46" s="91"/>
      <c r="I46" s="91"/>
    </row>
    <row r="47" spans="1:9" s="51" customFormat="1" ht="35.1" customHeight="1" x14ac:dyDescent="0.25">
      <c r="A47" s="34" t="s">
        <v>1374</v>
      </c>
      <c r="B47" s="48" t="s">
        <v>405</v>
      </c>
      <c r="C47" s="36"/>
      <c r="D47" s="36"/>
      <c r="E47" s="37">
        <v>6</v>
      </c>
      <c r="F47" s="38"/>
      <c r="G47" s="52"/>
      <c r="H47" s="53">
        <f t="shared" ref="H47" si="10">+F47+G47</f>
        <v>0</v>
      </c>
      <c r="I47" s="53">
        <f t="shared" ref="I47" si="11">+E47*F47</f>
        <v>0</v>
      </c>
    </row>
    <row r="48" spans="1:9" s="51" customFormat="1" ht="35.1" customHeight="1" x14ac:dyDescent="0.25">
      <c r="A48" s="34" t="s">
        <v>1375</v>
      </c>
      <c r="B48" s="48" t="s">
        <v>406</v>
      </c>
      <c r="C48" s="36"/>
      <c r="D48" s="36"/>
      <c r="E48" s="37">
        <v>4</v>
      </c>
      <c r="F48" s="38"/>
      <c r="G48" s="52"/>
      <c r="H48" s="53">
        <f t="shared" ref="H48:H111" si="12">+F48+G48</f>
        <v>0</v>
      </c>
      <c r="I48" s="53">
        <f t="shared" ref="I48:I111" si="13">+E48*F48</f>
        <v>0</v>
      </c>
    </row>
    <row r="49" spans="1:9" s="51" customFormat="1" ht="35.1" customHeight="1" x14ac:dyDescent="0.25">
      <c r="A49" s="34" t="s">
        <v>1376</v>
      </c>
      <c r="B49" s="48" t="s">
        <v>407</v>
      </c>
      <c r="C49" s="36"/>
      <c r="D49" s="36"/>
      <c r="E49" s="37">
        <v>1</v>
      </c>
      <c r="F49" s="38"/>
      <c r="G49" s="52"/>
      <c r="H49" s="53">
        <f t="shared" si="12"/>
        <v>0</v>
      </c>
      <c r="I49" s="53">
        <f t="shared" si="13"/>
        <v>0</v>
      </c>
    </row>
    <row r="50" spans="1:9" s="51" customFormat="1" ht="35.1" customHeight="1" x14ac:dyDescent="0.25">
      <c r="A50" s="34" t="s">
        <v>1377</v>
      </c>
      <c r="B50" s="48" t="s">
        <v>409</v>
      </c>
      <c r="C50" s="36"/>
      <c r="D50" s="36"/>
      <c r="E50" s="37">
        <v>4</v>
      </c>
      <c r="F50" s="38"/>
      <c r="G50" s="52"/>
      <c r="H50" s="53">
        <f t="shared" si="12"/>
        <v>0</v>
      </c>
      <c r="I50" s="53">
        <f t="shared" si="13"/>
        <v>0</v>
      </c>
    </row>
    <row r="51" spans="1:9" s="51" customFormat="1" ht="35.1" customHeight="1" x14ac:dyDescent="0.25">
      <c r="A51" s="34" t="s">
        <v>1378</v>
      </c>
      <c r="B51" s="48" t="s">
        <v>410</v>
      </c>
      <c r="C51" s="36"/>
      <c r="D51" s="36"/>
      <c r="E51" s="37">
        <v>2</v>
      </c>
      <c r="F51" s="38"/>
      <c r="G51" s="52"/>
      <c r="H51" s="53">
        <f t="shared" si="12"/>
        <v>0</v>
      </c>
      <c r="I51" s="53">
        <f t="shared" si="13"/>
        <v>0</v>
      </c>
    </row>
    <row r="52" spans="1:9" s="51" customFormat="1" ht="35.1" customHeight="1" x14ac:dyDescent="0.25">
      <c r="A52" s="34" t="s">
        <v>1379</v>
      </c>
      <c r="B52" s="48" t="s">
        <v>412</v>
      </c>
      <c r="C52" s="36"/>
      <c r="D52" s="36"/>
      <c r="E52" s="37">
        <v>3</v>
      </c>
      <c r="F52" s="38"/>
      <c r="G52" s="52"/>
      <c r="H52" s="53">
        <f t="shared" si="12"/>
        <v>0</v>
      </c>
      <c r="I52" s="53">
        <f t="shared" si="13"/>
        <v>0</v>
      </c>
    </row>
    <row r="53" spans="1:9" s="51" customFormat="1" ht="35.1" customHeight="1" x14ac:dyDescent="0.25">
      <c r="A53" s="34" t="s">
        <v>1380</v>
      </c>
      <c r="B53" s="48" t="s">
        <v>413</v>
      </c>
      <c r="C53" s="36"/>
      <c r="D53" s="36"/>
      <c r="E53" s="37">
        <v>2</v>
      </c>
      <c r="F53" s="38"/>
      <c r="G53" s="52"/>
      <c r="H53" s="53">
        <f t="shared" si="12"/>
        <v>0</v>
      </c>
      <c r="I53" s="53">
        <f t="shared" si="13"/>
        <v>0</v>
      </c>
    </row>
    <row r="54" spans="1:9" s="51" customFormat="1" ht="35.1" customHeight="1" x14ac:dyDescent="0.25">
      <c r="A54" s="34" t="s">
        <v>1381</v>
      </c>
      <c r="B54" s="48" t="s">
        <v>414</v>
      </c>
      <c r="C54" s="36"/>
      <c r="D54" s="36"/>
      <c r="E54" s="37">
        <v>12</v>
      </c>
      <c r="F54" s="38"/>
      <c r="G54" s="52"/>
      <c r="H54" s="53">
        <f t="shared" si="12"/>
        <v>0</v>
      </c>
      <c r="I54" s="53">
        <f t="shared" si="13"/>
        <v>0</v>
      </c>
    </row>
    <row r="55" spans="1:9" s="51" customFormat="1" ht="35.1" customHeight="1" x14ac:dyDescent="0.25">
      <c r="A55" s="34" t="s">
        <v>1382</v>
      </c>
      <c r="B55" s="48" t="s">
        <v>415</v>
      </c>
      <c r="C55" s="36"/>
      <c r="D55" s="36"/>
      <c r="E55" s="37">
        <v>7</v>
      </c>
      <c r="F55" s="38"/>
      <c r="G55" s="52"/>
      <c r="H55" s="53">
        <f t="shared" si="12"/>
        <v>0</v>
      </c>
      <c r="I55" s="53">
        <f t="shared" si="13"/>
        <v>0</v>
      </c>
    </row>
    <row r="56" spans="1:9" s="51" customFormat="1" ht="35.1" customHeight="1" x14ac:dyDescent="0.25">
      <c r="A56" s="34" t="s">
        <v>1383</v>
      </c>
      <c r="B56" s="48" t="s">
        <v>416</v>
      </c>
      <c r="C56" s="36"/>
      <c r="D56" s="36"/>
      <c r="E56" s="37">
        <v>5</v>
      </c>
      <c r="F56" s="38"/>
      <c r="G56" s="52"/>
      <c r="H56" s="53">
        <f t="shared" si="12"/>
        <v>0</v>
      </c>
      <c r="I56" s="53">
        <f t="shared" si="13"/>
        <v>0</v>
      </c>
    </row>
    <row r="57" spans="1:9" s="51" customFormat="1" ht="35.1" customHeight="1" x14ac:dyDescent="0.25">
      <c r="A57" s="34" t="s">
        <v>1384</v>
      </c>
      <c r="B57" s="48" t="s">
        <v>417</v>
      </c>
      <c r="C57" s="36"/>
      <c r="D57" s="36"/>
      <c r="E57" s="37">
        <v>3</v>
      </c>
      <c r="F57" s="38"/>
      <c r="G57" s="52"/>
      <c r="H57" s="53">
        <f t="shared" si="12"/>
        <v>0</v>
      </c>
      <c r="I57" s="53">
        <f t="shared" si="13"/>
        <v>0</v>
      </c>
    </row>
    <row r="58" spans="1:9" s="51" customFormat="1" ht="35.1" customHeight="1" x14ac:dyDescent="0.25">
      <c r="A58" s="34" t="s">
        <v>1385</v>
      </c>
      <c r="B58" s="48" t="s">
        <v>418</v>
      </c>
      <c r="C58" s="36"/>
      <c r="D58" s="36"/>
      <c r="E58" s="37">
        <v>1</v>
      </c>
      <c r="F58" s="38"/>
      <c r="G58" s="52"/>
      <c r="H58" s="53">
        <f t="shared" si="12"/>
        <v>0</v>
      </c>
      <c r="I58" s="53">
        <f t="shared" si="13"/>
        <v>0</v>
      </c>
    </row>
    <row r="59" spans="1:9" s="51" customFormat="1" ht="35.1" customHeight="1" x14ac:dyDescent="0.25">
      <c r="A59" s="34" t="s">
        <v>1386</v>
      </c>
      <c r="B59" s="48" t="s">
        <v>419</v>
      </c>
      <c r="C59" s="36"/>
      <c r="D59" s="36"/>
      <c r="E59" s="37">
        <v>2</v>
      </c>
      <c r="F59" s="38"/>
      <c r="G59" s="52"/>
      <c r="H59" s="53">
        <f t="shared" si="12"/>
        <v>0</v>
      </c>
      <c r="I59" s="53">
        <f t="shared" si="13"/>
        <v>0</v>
      </c>
    </row>
    <row r="60" spans="1:9" s="51" customFormat="1" ht="35.1" customHeight="1" x14ac:dyDescent="0.25">
      <c r="A60" s="34" t="s">
        <v>1387</v>
      </c>
      <c r="B60" s="48" t="s">
        <v>421</v>
      </c>
      <c r="C60" s="36"/>
      <c r="D60" s="36"/>
      <c r="E60" s="37">
        <v>1</v>
      </c>
      <c r="F60" s="38"/>
      <c r="G60" s="52"/>
      <c r="H60" s="53">
        <f t="shared" si="12"/>
        <v>0</v>
      </c>
      <c r="I60" s="53">
        <f t="shared" si="13"/>
        <v>0</v>
      </c>
    </row>
    <row r="61" spans="1:9" s="51" customFormat="1" ht="35.1" customHeight="1" x14ac:dyDescent="0.25">
      <c r="A61" s="34" t="s">
        <v>1388</v>
      </c>
      <c r="B61" s="48" t="s">
        <v>422</v>
      </c>
      <c r="C61" s="36"/>
      <c r="D61" s="36"/>
      <c r="E61" s="37">
        <v>3</v>
      </c>
      <c r="F61" s="38"/>
      <c r="G61" s="52"/>
      <c r="H61" s="53">
        <f t="shared" si="12"/>
        <v>0</v>
      </c>
      <c r="I61" s="53">
        <f t="shared" si="13"/>
        <v>0</v>
      </c>
    </row>
    <row r="62" spans="1:9" s="51" customFormat="1" ht="35.1" customHeight="1" x14ac:dyDescent="0.25">
      <c r="A62" s="34" t="s">
        <v>1389</v>
      </c>
      <c r="B62" s="48" t="s">
        <v>423</v>
      </c>
      <c r="C62" s="36"/>
      <c r="D62" s="36"/>
      <c r="E62" s="37">
        <v>3</v>
      </c>
      <c r="F62" s="38"/>
      <c r="G62" s="52"/>
      <c r="H62" s="53">
        <f t="shared" si="12"/>
        <v>0</v>
      </c>
      <c r="I62" s="53">
        <f t="shared" si="13"/>
        <v>0</v>
      </c>
    </row>
    <row r="63" spans="1:9" s="51" customFormat="1" ht="35.1" customHeight="1" x14ac:dyDescent="0.25">
      <c r="A63" s="34" t="s">
        <v>1390</v>
      </c>
      <c r="B63" s="48" t="s">
        <v>424</v>
      </c>
      <c r="C63" s="36"/>
      <c r="D63" s="36"/>
      <c r="E63" s="37">
        <v>1</v>
      </c>
      <c r="F63" s="38"/>
      <c r="G63" s="52"/>
      <c r="H63" s="53">
        <f t="shared" si="12"/>
        <v>0</v>
      </c>
      <c r="I63" s="53">
        <f t="shared" si="13"/>
        <v>0</v>
      </c>
    </row>
    <row r="64" spans="1:9" s="51" customFormat="1" ht="35.1" customHeight="1" x14ac:dyDescent="0.25">
      <c r="A64" s="34" t="s">
        <v>1391</v>
      </c>
      <c r="B64" s="48" t="s">
        <v>425</v>
      </c>
      <c r="C64" s="36"/>
      <c r="D64" s="36"/>
      <c r="E64" s="37">
        <v>7</v>
      </c>
      <c r="F64" s="38"/>
      <c r="G64" s="52"/>
      <c r="H64" s="53">
        <f t="shared" si="12"/>
        <v>0</v>
      </c>
      <c r="I64" s="53">
        <f t="shared" si="13"/>
        <v>0</v>
      </c>
    </row>
    <row r="65" spans="1:9" s="51" customFormat="1" ht="35.1" customHeight="1" x14ac:dyDescent="0.25">
      <c r="A65" s="34" t="s">
        <v>1392</v>
      </c>
      <c r="B65" s="48" t="s">
        <v>426</v>
      </c>
      <c r="C65" s="36"/>
      <c r="D65" s="36"/>
      <c r="E65" s="37">
        <v>5</v>
      </c>
      <c r="F65" s="38"/>
      <c r="G65" s="52"/>
      <c r="H65" s="53">
        <f t="shared" si="12"/>
        <v>0</v>
      </c>
      <c r="I65" s="53">
        <f t="shared" si="13"/>
        <v>0</v>
      </c>
    </row>
    <row r="66" spans="1:9" s="51" customFormat="1" ht="35.1" customHeight="1" x14ac:dyDescent="0.25">
      <c r="A66" s="34" t="s">
        <v>1393</v>
      </c>
      <c r="B66" s="48" t="s">
        <v>427</v>
      </c>
      <c r="C66" s="36"/>
      <c r="D66" s="36"/>
      <c r="E66" s="37">
        <v>47</v>
      </c>
      <c r="F66" s="38"/>
      <c r="G66" s="52"/>
      <c r="H66" s="53">
        <f t="shared" si="12"/>
        <v>0</v>
      </c>
      <c r="I66" s="53">
        <f t="shared" si="13"/>
        <v>0</v>
      </c>
    </row>
    <row r="67" spans="1:9" s="51" customFormat="1" ht="35.1" customHeight="1" x14ac:dyDescent="0.25">
      <c r="A67" s="34" t="s">
        <v>1394</v>
      </c>
      <c r="B67" s="48" t="s">
        <v>428</v>
      </c>
      <c r="C67" s="36"/>
      <c r="D67" s="36"/>
      <c r="E67" s="37">
        <v>1</v>
      </c>
      <c r="F67" s="38"/>
      <c r="G67" s="52"/>
      <c r="H67" s="53">
        <f t="shared" si="12"/>
        <v>0</v>
      </c>
      <c r="I67" s="53">
        <f t="shared" si="13"/>
        <v>0</v>
      </c>
    </row>
    <row r="68" spans="1:9" s="51" customFormat="1" ht="35.1" customHeight="1" x14ac:dyDescent="0.25">
      <c r="A68" s="34" t="s">
        <v>1395</v>
      </c>
      <c r="B68" s="48" t="s">
        <v>429</v>
      </c>
      <c r="C68" s="36"/>
      <c r="D68" s="36"/>
      <c r="E68" s="37">
        <v>9</v>
      </c>
      <c r="F68" s="38"/>
      <c r="G68" s="52"/>
      <c r="H68" s="53">
        <f t="shared" si="12"/>
        <v>0</v>
      </c>
      <c r="I68" s="53">
        <f t="shared" si="13"/>
        <v>0</v>
      </c>
    </row>
    <row r="69" spans="1:9" s="51" customFormat="1" ht="35.1" customHeight="1" x14ac:dyDescent="0.25">
      <c r="A69" s="34" t="s">
        <v>1396</v>
      </c>
      <c r="B69" s="48" t="s">
        <v>430</v>
      </c>
      <c r="C69" s="36"/>
      <c r="D69" s="36"/>
      <c r="E69" s="37">
        <v>2</v>
      </c>
      <c r="F69" s="38"/>
      <c r="G69" s="52"/>
      <c r="H69" s="53">
        <f t="shared" si="12"/>
        <v>0</v>
      </c>
      <c r="I69" s="53">
        <f t="shared" si="13"/>
        <v>0</v>
      </c>
    </row>
    <row r="70" spans="1:9" s="51" customFormat="1" ht="35.1" customHeight="1" x14ac:dyDescent="0.25">
      <c r="A70" s="34" t="s">
        <v>1397</v>
      </c>
      <c r="B70" s="48" t="s">
        <v>431</v>
      </c>
      <c r="C70" s="36"/>
      <c r="D70" s="36"/>
      <c r="E70" s="37">
        <v>18</v>
      </c>
      <c r="F70" s="38"/>
      <c r="G70" s="52"/>
      <c r="H70" s="53">
        <f t="shared" si="12"/>
        <v>0</v>
      </c>
      <c r="I70" s="53">
        <f t="shared" si="13"/>
        <v>0</v>
      </c>
    </row>
    <row r="71" spans="1:9" s="51" customFormat="1" ht="35.1" customHeight="1" x14ac:dyDescent="0.25">
      <c r="A71" s="34" t="s">
        <v>1398</v>
      </c>
      <c r="B71" s="48" t="s">
        <v>432</v>
      </c>
      <c r="C71" s="36"/>
      <c r="D71" s="36"/>
      <c r="E71" s="37">
        <v>98</v>
      </c>
      <c r="F71" s="38"/>
      <c r="G71" s="52"/>
      <c r="H71" s="53">
        <f t="shared" si="12"/>
        <v>0</v>
      </c>
      <c r="I71" s="53">
        <f t="shared" si="13"/>
        <v>0</v>
      </c>
    </row>
    <row r="72" spans="1:9" s="51" customFormat="1" ht="35.1" customHeight="1" x14ac:dyDescent="0.25">
      <c r="A72" s="34" t="s">
        <v>1399</v>
      </c>
      <c r="B72" s="48" t="s">
        <v>433</v>
      </c>
      <c r="C72" s="36"/>
      <c r="D72" s="36"/>
      <c r="E72" s="37">
        <v>1</v>
      </c>
      <c r="F72" s="38"/>
      <c r="G72" s="52"/>
      <c r="H72" s="53">
        <f t="shared" si="12"/>
        <v>0</v>
      </c>
      <c r="I72" s="53">
        <f t="shared" si="13"/>
        <v>0</v>
      </c>
    </row>
    <row r="73" spans="1:9" s="51" customFormat="1" ht="35.1" customHeight="1" x14ac:dyDescent="0.25">
      <c r="A73" s="34" t="s">
        <v>1400</v>
      </c>
      <c r="B73" s="48" t="s">
        <v>434</v>
      </c>
      <c r="C73" s="36"/>
      <c r="D73" s="36"/>
      <c r="E73" s="37">
        <v>16</v>
      </c>
      <c r="F73" s="38"/>
      <c r="G73" s="52"/>
      <c r="H73" s="53">
        <f t="shared" si="12"/>
        <v>0</v>
      </c>
      <c r="I73" s="53">
        <f t="shared" si="13"/>
        <v>0</v>
      </c>
    </row>
    <row r="74" spans="1:9" s="51" customFormat="1" ht="35.1" customHeight="1" x14ac:dyDescent="0.25">
      <c r="A74" s="34" t="s">
        <v>1401</v>
      </c>
      <c r="B74" s="48" t="s">
        <v>435</v>
      </c>
      <c r="C74" s="36"/>
      <c r="D74" s="36"/>
      <c r="E74" s="37">
        <v>26</v>
      </c>
      <c r="F74" s="38"/>
      <c r="G74" s="52"/>
      <c r="H74" s="53">
        <f t="shared" si="12"/>
        <v>0</v>
      </c>
      <c r="I74" s="53">
        <f t="shared" si="13"/>
        <v>0</v>
      </c>
    </row>
    <row r="75" spans="1:9" s="51" customFormat="1" ht="35.1" customHeight="1" x14ac:dyDescent="0.25">
      <c r="A75" s="34" t="s">
        <v>1402</v>
      </c>
      <c r="B75" s="48" t="s">
        <v>438</v>
      </c>
      <c r="C75" s="36"/>
      <c r="D75" s="36"/>
      <c r="E75" s="37">
        <v>13</v>
      </c>
      <c r="F75" s="38"/>
      <c r="G75" s="52"/>
      <c r="H75" s="53">
        <f t="shared" si="12"/>
        <v>0</v>
      </c>
      <c r="I75" s="53">
        <f t="shared" si="13"/>
        <v>0</v>
      </c>
    </row>
    <row r="76" spans="1:9" s="51" customFormat="1" ht="35.1" customHeight="1" x14ac:dyDescent="0.25">
      <c r="A76" s="34" t="s">
        <v>1403</v>
      </c>
      <c r="B76" s="48" t="s">
        <v>439</v>
      </c>
      <c r="C76" s="36"/>
      <c r="D76" s="36"/>
      <c r="E76" s="37">
        <v>1</v>
      </c>
      <c r="F76" s="38"/>
      <c r="G76" s="52"/>
      <c r="H76" s="53">
        <f t="shared" si="12"/>
        <v>0</v>
      </c>
      <c r="I76" s="53">
        <f t="shared" si="13"/>
        <v>0</v>
      </c>
    </row>
    <row r="77" spans="1:9" s="51" customFormat="1" ht="35.1" customHeight="1" x14ac:dyDescent="0.25">
      <c r="A77" s="34" t="s">
        <v>1404</v>
      </c>
      <c r="B77" s="48" t="s">
        <v>440</v>
      </c>
      <c r="C77" s="36"/>
      <c r="D77" s="36"/>
      <c r="E77" s="37">
        <v>3</v>
      </c>
      <c r="F77" s="38"/>
      <c r="G77" s="52"/>
      <c r="H77" s="53">
        <f t="shared" si="12"/>
        <v>0</v>
      </c>
      <c r="I77" s="53">
        <f t="shared" si="13"/>
        <v>0</v>
      </c>
    </row>
    <row r="78" spans="1:9" s="51" customFormat="1" ht="35.1" customHeight="1" x14ac:dyDescent="0.25">
      <c r="A78" s="34" t="s">
        <v>1405</v>
      </c>
      <c r="B78" s="48" t="s">
        <v>441</v>
      </c>
      <c r="C78" s="36"/>
      <c r="D78" s="36"/>
      <c r="E78" s="37">
        <v>1</v>
      </c>
      <c r="F78" s="38"/>
      <c r="G78" s="52"/>
      <c r="H78" s="53">
        <f t="shared" si="12"/>
        <v>0</v>
      </c>
      <c r="I78" s="53">
        <f t="shared" si="13"/>
        <v>0</v>
      </c>
    </row>
    <row r="79" spans="1:9" s="51" customFormat="1" ht="35.1" customHeight="1" x14ac:dyDescent="0.25">
      <c r="A79" s="34" t="s">
        <v>1406</v>
      </c>
      <c r="B79" s="48" t="s">
        <v>442</v>
      </c>
      <c r="C79" s="36"/>
      <c r="D79" s="36"/>
      <c r="E79" s="37">
        <v>1</v>
      </c>
      <c r="F79" s="38"/>
      <c r="G79" s="52"/>
      <c r="H79" s="53">
        <f t="shared" si="12"/>
        <v>0</v>
      </c>
      <c r="I79" s="53">
        <f t="shared" si="13"/>
        <v>0</v>
      </c>
    </row>
    <row r="80" spans="1:9" s="51" customFormat="1" ht="35.1" customHeight="1" x14ac:dyDescent="0.25">
      <c r="A80" s="34" t="s">
        <v>1407</v>
      </c>
      <c r="B80" s="48" t="s">
        <v>443</v>
      </c>
      <c r="C80" s="36"/>
      <c r="D80" s="36"/>
      <c r="E80" s="37">
        <v>1</v>
      </c>
      <c r="F80" s="38"/>
      <c r="G80" s="52"/>
      <c r="H80" s="53">
        <f t="shared" si="12"/>
        <v>0</v>
      </c>
      <c r="I80" s="53">
        <f t="shared" si="13"/>
        <v>0</v>
      </c>
    </row>
    <row r="81" spans="1:9" s="51" customFormat="1" ht="35.1" customHeight="1" x14ac:dyDescent="0.25">
      <c r="A81" s="34" t="s">
        <v>1408</v>
      </c>
      <c r="B81" s="48" t="s">
        <v>444</v>
      </c>
      <c r="C81" s="36"/>
      <c r="D81" s="36"/>
      <c r="E81" s="37">
        <v>4</v>
      </c>
      <c r="F81" s="38"/>
      <c r="G81" s="52"/>
      <c r="H81" s="53">
        <f t="shared" si="12"/>
        <v>0</v>
      </c>
      <c r="I81" s="53">
        <f t="shared" si="13"/>
        <v>0</v>
      </c>
    </row>
    <row r="82" spans="1:9" s="51" customFormat="1" ht="35.1" customHeight="1" x14ac:dyDescent="0.25">
      <c r="A82" s="34" t="s">
        <v>1409</v>
      </c>
      <c r="B82" s="48" t="s">
        <v>445</v>
      </c>
      <c r="C82" s="36"/>
      <c r="D82" s="36"/>
      <c r="E82" s="37">
        <v>4</v>
      </c>
      <c r="F82" s="38"/>
      <c r="G82" s="52"/>
      <c r="H82" s="53">
        <f t="shared" si="12"/>
        <v>0</v>
      </c>
      <c r="I82" s="53">
        <f t="shared" si="13"/>
        <v>0</v>
      </c>
    </row>
    <row r="83" spans="1:9" s="51" customFormat="1" ht="35.1" customHeight="1" x14ac:dyDescent="0.25">
      <c r="A83" s="34" t="s">
        <v>1410</v>
      </c>
      <c r="B83" s="48" t="s">
        <v>446</v>
      </c>
      <c r="C83" s="36"/>
      <c r="D83" s="36"/>
      <c r="E83" s="37">
        <v>3</v>
      </c>
      <c r="F83" s="38"/>
      <c r="G83" s="52"/>
      <c r="H83" s="53">
        <f t="shared" si="12"/>
        <v>0</v>
      </c>
      <c r="I83" s="53">
        <f t="shared" si="13"/>
        <v>0</v>
      </c>
    </row>
    <row r="84" spans="1:9" s="51" customFormat="1" ht="35.1" customHeight="1" x14ac:dyDescent="0.25">
      <c r="A84" s="34" t="s">
        <v>1411</v>
      </c>
      <c r="B84" s="48" t="s">
        <v>447</v>
      </c>
      <c r="C84" s="36"/>
      <c r="D84" s="36"/>
      <c r="E84" s="37">
        <v>4</v>
      </c>
      <c r="F84" s="38"/>
      <c r="G84" s="52"/>
      <c r="H84" s="53">
        <f t="shared" si="12"/>
        <v>0</v>
      </c>
      <c r="I84" s="53">
        <f t="shared" si="13"/>
        <v>0</v>
      </c>
    </row>
    <row r="85" spans="1:9" s="51" customFormat="1" ht="35.1" customHeight="1" x14ac:dyDescent="0.25">
      <c r="A85" s="34" t="s">
        <v>1412</v>
      </c>
      <c r="B85" s="48" t="s">
        <v>448</v>
      </c>
      <c r="C85" s="36"/>
      <c r="D85" s="36"/>
      <c r="E85" s="37">
        <v>7</v>
      </c>
      <c r="F85" s="38"/>
      <c r="G85" s="52"/>
      <c r="H85" s="53">
        <f t="shared" si="12"/>
        <v>0</v>
      </c>
      <c r="I85" s="53">
        <f t="shared" si="13"/>
        <v>0</v>
      </c>
    </row>
    <row r="86" spans="1:9" s="51" customFormat="1" ht="35.1" customHeight="1" x14ac:dyDescent="0.25">
      <c r="A86" s="34" t="s">
        <v>1413</v>
      </c>
      <c r="B86" s="48" t="s">
        <v>449</v>
      </c>
      <c r="C86" s="36"/>
      <c r="D86" s="36"/>
      <c r="E86" s="37">
        <v>19</v>
      </c>
      <c r="F86" s="38"/>
      <c r="G86" s="52"/>
      <c r="H86" s="53">
        <f t="shared" si="12"/>
        <v>0</v>
      </c>
      <c r="I86" s="53">
        <f t="shared" si="13"/>
        <v>0</v>
      </c>
    </row>
    <row r="87" spans="1:9" s="51" customFormat="1" ht="35.1" customHeight="1" x14ac:dyDescent="0.25">
      <c r="A87" s="34" t="s">
        <v>1414</v>
      </c>
      <c r="B87" s="48" t="s">
        <v>450</v>
      </c>
      <c r="C87" s="36"/>
      <c r="D87" s="36"/>
      <c r="E87" s="37">
        <v>3</v>
      </c>
      <c r="F87" s="38"/>
      <c r="G87" s="52"/>
      <c r="H87" s="53">
        <f t="shared" si="12"/>
        <v>0</v>
      </c>
      <c r="I87" s="53">
        <f t="shared" si="13"/>
        <v>0</v>
      </c>
    </row>
    <row r="88" spans="1:9" s="51" customFormat="1" ht="35.1" customHeight="1" x14ac:dyDescent="0.25">
      <c r="A88" s="34" t="s">
        <v>1415</v>
      </c>
      <c r="B88" s="48" t="s">
        <v>451</v>
      </c>
      <c r="C88" s="36"/>
      <c r="D88" s="36"/>
      <c r="E88" s="37">
        <v>11</v>
      </c>
      <c r="F88" s="38"/>
      <c r="G88" s="52"/>
      <c r="H88" s="53">
        <f t="shared" si="12"/>
        <v>0</v>
      </c>
      <c r="I88" s="53">
        <f t="shared" si="13"/>
        <v>0</v>
      </c>
    </row>
    <row r="89" spans="1:9" s="51" customFormat="1" ht="35.1" customHeight="1" x14ac:dyDescent="0.25">
      <c r="A89" s="34" t="s">
        <v>1416</v>
      </c>
      <c r="B89" s="48" t="s">
        <v>452</v>
      </c>
      <c r="C89" s="36"/>
      <c r="D89" s="36"/>
      <c r="E89" s="37">
        <v>4</v>
      </c>
      <c r="F89" s="38"/>
      <c r="G89" s="52"/>
      <c r="H89" s="53">
        <f t="shared" si="12"/>
        <v>0</v>
      </c>
      <c r="I89" s="53">
        <f t="shared" si="13"/>
        <v>0</v>
      </c>
    </row>
    <row r="90" spans="1:9" s="51" customFormat="1" ht="35.1" customHeight="1" x14ac:dyDescent="0.25">
      <c r="A90" s="34" t="s">
        <v>1417</v>
      </c>
      <c r="B90" s="48" t="s">
        <v>453</v>
      </c>
      <c r="C90" s="36"/>
      <c r="D90" s="36"/>
      <c r="E90" s="37">
        <v>2</v>
      </c>
      <c r="F90" s="38"/>
      <c r="G90" s="52"/>
      <c r="H90" s="53">
        <f t="shared" si="12"/>
        <v>0</v>
      </c>
      <c r="I90" s="53">
        <f t="shared" si="13"/>
        <v>0</v>
      </c>
    </row>
    <row r="91" spans="1:9" s="51" customFormat="1" ht="35.1" customHeight="1" x14ac:dyDescent="0.25">
      <c r="A91" s="34" t="s">
        <v>1418</v>
      </c>
      <c r="B91" s="48" t="s">
        <v>454</v>
      </c>
      <c r="C91" s="36"/>
      <c r="D91" s="36"/>
      <c r="E91" s="37">
        <v>2</v>
      </c>
      <c r="F91" s="38"/>
      <c r="G91" s="52"/>
      <c r="H91" s="53">
        <f t="shared" si="12"/>
        <v>0</v>
      </c>
      <c r="I91" s="53">
        <f t="shared" si="13"/>
        <v>0</v>
      </c>
    </row>
    <row r="92" spans="1:9" s="51" customFormat="1" ht="35.1" customHeight="1" x14ac:dyDescent="0.25">
      <c r="A92" s="34" t="s">
        <v>1419</v>
      </c>
      <c r="B92" s="48" t="s">
        <v>455</v>
      </c>
      <c r="C92" s="36"/>
      <c r="D92" s="36"/>
      <c r="E92" s="37">
        <v>4</v>
      </c>
      <c r="F92" s="38"/>
      <c r="G92" s="52"/>
      <c r="H92" s="53">
        <f t="shared" si="12"/>
        <v>0</v>
      </c>
      <c r="I92" s="53">
        <f t="shared" si="13"/>
        <v>0</v>
      </c>
    </row>
    <row r="93" spans="1:9" s="51" customFormat="1" ht="35.1" customHeight="1" x14ac:dyDescent="0.25">
      <c r="A93" s="34" t="s">
        <v>1420</v>
      </c>
      <c r="B93" s="48" t="s">
        <v>456</v>
      </c>
      <c r="C93" s="36"/>
      <c r="D93" s="36"/>
      <c r="E93" s="37">
        <v>29</v>
      </c>
      <c r="F93" s="38"/>
      <c r="G93" s="52"/>
      <c r="H93" s="53">
        <f t="shared" si="12"/>
        <v>0</v>
      </c>
      <c r="I93" s="53">
        <f t="shared" si="13"/>
        <v>0</v>
      </c>
    </row>
    <row r="94" spans="1:9" s="51" customFormat="1" ht="35.1" customHeight="1" x14ac:dyDescent="0.25">
      <c r="A94" s="34" t="s">
        <v>1421</v>
      </c>
      <c r="B94" s="48" t="s">
        <v>457</v>
      </c>
      <c r="C94" s="36"/>
      <c r="D94" s="36"/>
      <c r="E94" s="37">
        <v>21</v>
      </c>
      <c r="F94" s="38"/>
      <c r="G94" s="52"/>
      <c r="H94" s="53">
        <f t="shared" si="12"/>
        <v>0</v>
      </c>
      <c r="I94" s="53">
        <f t="shared" si="13"/>
        <v>0</v>
      </c>
    </row>
    <row r="95" spans="1:9" s="51" customFormat="1" ht="35.1" customHeight="1" x14ac:dyDescent="0.25">
      <c r="A95" s="34" t="s">
        <v>1422</v>
      </c>
      <c r="B95" s="48" t="s">
        <v>458</v>
      </c>
      <c r="C95" s="36"/>
      <c r="D95" s="36"/>
      <c r="E95" s="37">
        <v>3</v>
      </c>
      <c r="F95" s="38"/>
      <c r="G95" s="52"/>
      <c r="H95" s="53">
        <f t="shared" si="12"/>
        <v>0</v>
      </c>
      <c r="I95" s="53">
        <f t="shared" si="13"/>
        <v>0</v>
      </c>
    </row>
    <row r="96" spans="1:9" s="51" customFormat="1" ht="35.1" customHeight="1" x14ac:dyDescent="0.25">
      <c r="A96" s="34" t="s">
        <v>1423</v>
      </c>
      <c r="B96" s="48" t="s">
        <v>459</v>
      </c>
      <c r="C96" s="36"/>
      <c r="D96" s="36"/>
      <c r="E96" s="37">
        <v>3</v>
      </c>
      <c r="F96" s="38"/>
      <c r="G96" s="52"/>
      <c r="H96" s="53">
        <f t="shared" si="12"/>
        <v>0</v>
      </c>
      <c r="I96" s="53">
        <f t="shared" si="13"/>
        <v>0</v>
      </c>
    </row>
    <row r="97" spans="1:9" s="51" customFormat="1" ht="35.1" customHeight="1" x14ac:dyDescent="0.25">
      <c r="A97" s="34" t="s">
        <v>1424</v>
      </c>
      <c r="B97" s="48" t="s">
        <v>460</v>
      </c>
      <c r="C97" s="36"/>
      <c r="D97" s="36"/>
      <c r="E97" s="37">
        <v>3</v>
      </c>
      <c r="F97" s="38"/>
      <c r="G97" s="52"/>
      <c r="H97" s="53">
        <f t="shared" si="12"/>
        <v>0</v>
      </c>
      <c r="I97" s="53">
        <f t="shared" si="13"/>
        <v>0</v>
      </c>
    </row>
    <row r="98" spans="1:9" s="51" customFormat="1" ht="35.1" customHeight="1" x14ac:dyDescent="0.25">
      <c r="A98" s="34" t="s">
        <v>1425</v>
      </c>
      <c r="B98" s="48" t="s">
        <v>461</v>
      </c>
      <c r="C98" s="36"/>
      <c r="D98" s="36"/>
      <c r="E98" s="37">
        <v>5</v>
      </c>
      <c r="F98" s="38"/>
      <c r="G98" s="52"/>
      <c r="H98" s="53">
        <f t="shared" si="12"/>
        <v>0</v>
      </c>
      <c r="I98" s="53">
        <f t="shared" si="13"/>
        <v>0</v>
      </c>
    </row>
    <row r="99" spans="1:9" s="51" customFormat="1" ht="35.1" customHeight="1" x14ac:dyDescent="0.25">
      <c r="A99" s="34" t="s">
        <v>1426</v>
      </c>
      <c r="B99" s="48" t="s">
        <v>462</v>
      </c>
      <c r="C99" s="36"/>
      <c r="D99" s="36"/>
      <c r="E99" s="37">
        <v>1</v>
      </c>
      <c r="F99" s="38"/>
      <c r="G99" s="52"/>
      <c r="H99" s="53">
        <f t="shared" si="12"/>
        <v>0</v>
      </c>
      <c r="I99" s="53">
        <f t="shared" si="13"/>
        <v>0</v>
      </c>
    </row>
    <row r="100" spans="1:9" s="51" customFormat="1" ht="35.1" customHeight="1" x14ac:dyDescent="0.25">
      <c r="A100" s="34" t="s">
        <v>1427</v>
      </c>
      <c r="B100" s="48" t="s">
        <v>463</v>
      </c>
      <c r="C100" s="36"/>
      <c r="D100" s="36"/>
      <c r="E100" s="37">
        <v>1</v>
      </c>
      <c r="F100" s="38"/>
      <c r="G100" s="52"/>
      <c r="H100" s="53">
        <f t="shared" si="12"/>
        <v>0</v>
      </c>
      <c r="I100" s="53">
        <f t="shared" si="13"/>
        <v>0</v>
      </c>
    </row>
    <row r="101" spans="1:9" s="51" customFormat="1" ht="35.1" customHeight="1" x14ac:dyDescent="0.25">
      <c r="A101" s="34" t="s">
        <v>1428</v>
      </c>
      <c r="B101" s="48" t="s">
        <v>464</v>
      </c>
      <c r="C101" s="36"/>
      <c r="D101" s="36"/>
      <c r="E101" s="37">
        <v>15</v>
      </c>
      <c r="F101" s="38"/>
      <c r="G101" s="52"/>
      <c r="H101" s="53">
        <f t="shared" si="12"/>
        <v>0</v>
      </c>
      <c r="I101" s="53">
        <f t="shared" si="13"/>
        <v>0</v>
      </c>
    </row>
    <row r="102" spans="1:9" s="51" customFormat="1" ht="35.1" customHeight="1" x14ac:dyDescent="0.25">
      <c r="A102" s="34" t="s">
        <v>1429</v>
      </c>
      <c r="B102" s="48" t="s">
        <v>465</v>
      </c>
      <c r="C102" s="36"/>
      <c r="D102" s="36"/>
      <c r="E102" s="37">
        <v>9</v>
      </c>
      <c r="F102" s="38"/>
      <c r="G102" s="52"/>
      <c r="H102" s="53">
        <f t="shared" si="12"/>
        <v>0</v>
      </c>
      <c r="I102" s="53">
        <f t="shared" si="13"/>
        <v>0</v>
      </c>
    </row>
    <row r="103" spans="1:9" s="51" customFormat="1" ht="35.1" customHeight="1" x14ac:dyDescent="0.25">
      <c r="A103" s="34" t="s">
        <v>1430</v>
      </c>
      <c r="B103" s="48" t="s">
        <v>466</v>
      </c>
      <c r="C103" s="36"/>
      <c r="D103" s="36"/>
      <c r="E103" s="37">
        <v>34</v>
      </c>
      <c r="F103" s="38"/>
      <c r="G103" s="52"/>
      <c r="H103" s="53">
        <f t="shared" si="12"/>
        <v>0</v>
      </c>
      <c r="I103" s="53">
        <f t="shared" si="13"/>
        <v>0</v>
      </c>
    </row>
    <row r="104" spans="1:9" s="51" customFormat="1" ht="35.1" customHeight="1" x14ac:dyDescent="0.25">
      <c r="A104" s="34" t="s">
        <v>1431</v>
      </c>
      <c r="B104" s="48" t="s">
        <v>467</v>
      </c>
      <c r="C104" s="36"/>
      <c r="D104" s="36"/>
      <c r="E104" s="37">
        <v>8</v>
      </c>
      <c r="F104" s="38"/>
      <c r="G104" s="52"/>
      <c r="H104" s="53">
        <f t="shared" si="12"/>
        <v>0</v>
      </c>
      <c r="I104" s="53">
        <f t="shared" si="13"/>
        <v>0</v>
      </c>
    </row>
    <row r="105" spans="1:9" s="51" customFormat="1" ht="35.1" customHeight="1" x14ac:dyDescent="0.25">
      <c r="A105" s="34" t="s">
        <v>1432</v>
      </c>
      <c r="B105" s="48" t="s">
        <v>468</v>
      </c>
      <c r="C105" s="36"/>
      <c r="D105" s="36"/>
      <c r="E105" s="37">
        <v>3</v>
      </c>
      <c r="F105" s="38"/>
      <c r="G105" s="52"/>
      <c r="H105" s="53">
        <f t="shared" si="12"/>
        <v>0</v>
      </c>
      <c r="I105" s="53">
        <f t="shared" si="13"/>
        <v>0</v>
      </c>
    </row>
    <row r="106" spans="1:9" s="51" customFormat="1" ht="35.1" customHeight="1" x14ac:dyDescent="0.25">
      <c r="A106" s="34" t="s">
        <v>1433</v>
      </c>
      <c r="B106" s="48" t="s">
        <v>469</v>
      </c>
      <c r="C106" s="36"/>
      <c r="D106" s="36"/>
      <c r="E106" s="37">
        <v>1</v>
      </c>
      <c r="F106" s="38"/>
      <c r="G106" s="52"/>
      <c r="H106" s="53">
        <f t="shared" si="12"/>
        <v>0</v>
      </c>
      <c r="I106" s="53">
        <f t="shared" si="13"/>
        <v>0</v>
      </c>
    </row>
    <row r="107" spans="1:9" s="51" customFormat="1" ht="35.1" customHeight="1" x14ac:dyDescent="0.25">
      <c r="A107" s="34" t="s">
        <v>1434</v>
      </c>
      <c r="B107" s="48" t="s">
        <v>470</v>
      </c>
      <c r="C107" s="36"/>
      <c r="D107" s="36"/>
      <c r="E107" s="37">
        <v>7</v>
      </c>
      <c r="F107" s="38"/>
      <c r="G107" s="52"/>
      <c r="H107" s="53">
        <f t="shared" si="12"/>
        <v>0</v>
      </c>
      <c r="I107" s="53">
        <f t="shared" si="13"/>
        <v>0</v>
      </c>
    </row>
    <row r="108" spans="1:9" s="51" customFormat="1" ht="35.1" customHeight="1" x14ac:dyDescent="0.25">
      <c r="A108" s="34" t="s">
        <v>1435</v>
      </c>
      <c r="B108" s="48" t="s">
        <v>471</v>
      </c>
      <c r="C108" s="36"/>
      <c r="D108" s="36"/>
      <c r="E108" s="37">
        <v>8</v>
      </c>
      <c r="F108" s="38"/>
      <c r="G108" s="52"/>
      <c r="H108" s="53">
        <f t="shared" si="12"/>
        <v>0</v>
      </c>
      <c r="I108" s="53">
        <f t="shared" si="13"/>
        <v>0</v>
      </c>
    </row>
    <row r="109" spans="1:9" s="51" customFormat="1" ht="35.1" customHeight="1" x14ac:dyDescent="0.25">
      <c r="A109" s="34" t="s">
        <v>1436</v>
      </c>
      <c r="B109" s="48" t="s">
        <v>472</v>
      </c>
      <c r="C109" s="36"/>
      <c r="D109" s="36"/>
      <c r="E109" s="37">
        <v>13</v>
      </c>
      <c r="F109" s="38"/>
      <c r="G109" s="52"/>
      <c r="H109" s="53">
        <f t="shared" si="12"/>
        <v>0</v>
      </c>
      <c r="I109" s="53">
        <f t="shared" si="13"/>
        <v>0</v>
      </c>
    </row>
    <row r="110" spans="1:9" s="51" customFormat="1" ht="35.1" customHeight="1" x14ac:dyDescent="0.25">
      <c r="A110" s="34" t="s">
        <v>1437</v>
      </c>
      <c r="B110" s="48" t="s">
        <v>473</v>
      </c>
      <c r="C110" s="36"/>
      <c r="D110" s="36"/>
      <c r="E110" s="37">
        <v>9</v>
      </c>
      <c r="F110" s="38"/>
      <c r="G110" s="52"/>
      <c r="H110" s="53">
        <f t="shared" si="12"/>
        <v>0</v>
      </c>
      <c r="I110" s="53">
        <f t="shared" si="13"/>
        <v>0</v>
      </c>
    </row>
    <row r="111" spans="1:9" s="51" customFormat="1" ht="35.1" customHeight="1" x14ac:dyDescent="0.25">
      <c r="A111" s="34" t="s">
        <v>1438</v>
      </c>
      <c r="B111" s="48" t="s">
        <v>474</v>
      </c>
      <c r="C111" s="36"/>
      <c r="D111" s="36"/>
      <c r="E111" s="37">
        <v>11</v>
      </c>
      <c r="F111" s="38"/>
      <c r="G111" s="52"/>
      <c r="H111" s="53">
        <f t="shared" si="12"/>
        <v>0</v>
      </c>
      <c r="I111" s="53">
        <f t="shared" si="13"/>
        <v>0</v>
      </c>
    </row>
    <row r="112" spans="1:9" s="51" customFormat="1" ht="35.1" customHeight="1" x14ac:dyDescent="0.25">
      <c r="A112" s="34" t="s">
        <v>1439</v>
      </c>
      <c r="B112" s="48" t="s">
        <v>475</v>
      </c>
      <c r="C112" s="36"/>
      <c r="D112" s="36"/>
      <c r="E112" s="37">
        <v>4</v>
      </c>
      <c r="F112" s="38"/>
      <c r="G112" s="52"/>
      <c r="H112" s="53">
        <f t="shared" ref="H112:H134" si="14">+F112+G112</f>
        <v>0</v>
      </c>
      <c r="I112" s="53">
        <f t="shared" ref="I112:I134" si="15">+E112*F112</f>
        <v>0</v>
      </c>
    </row>
    <row r="113" spans="1:9" s="51" customFormat="1" ht="35.1" customHeight="1" x14ac:dyDescent="0.25">
      <c r="A113" s="34" t="s">
        <v>1440</v>
      </c>
      <c r="B113" s="48" t="s">
        <v>476</v>
      </c>
      <c r="C113" s="36"/>
      <c r="D113" s="36"/>
      <c r="E113" s="37">
        <v>4</v>
      </c>
      <c r="F113" s="38"/>
      <c r="G113" s="52"/>
      <c r="H113" s="53">
        <f t="shared" si="14"/>
        <v>0</v>
      </c>
      <c r="I113" s="53">
        <f t="shared" si="15"/>
        <v>0</v>
      </c>
    </row>
    <row r="114" spans="1:9" s="51" customFormat="1" ht="35.1" customHeight="1" x14ac:dyDescent="0.25">
      <c r="A114" s="34" t="s">
        <v>1441</v>
      </c>
      <c r="B114" s="48" t="s">
        <v>477</v>
      </c>
      <c r="C114" s="36"/>
      <c r="D114" s="36"/>
      <c r="E114" s="37">
        <v>1</v>
      </c>
      <c r="F114" s="38"/>
      <c r="G114" s="52"/>
      <c r="H114" s="53">
        <f t="shared" si="14"/>
        <v>0</v>
      </c>
      <c r="I114" s="53">
        <f t="shared" si="15"/>
        <v>0</v>
      </c>
    </row>
    <row r="115" spans="1:9" s="51" customFormat="1" ht="35.1" customHeight="1" x14ac:dyDescent="0.25">
      <c r="A115" s="34" t="s">
        <v>1442</v>
      </c>
      <c r="B115" s="48" t="s">
        <v>478</v>
      </c>
      <c r="C115" s="36"/>
      <c r="D115" s="36"/>
      <c r="E115" s="37">
        <v>2</v>
      </c>
      <c r="F115" s="38"/>
      <c r="G115" s="52"/>
      <c r="H115" s="53">
        <f t="shared" si="14"/>
        <v>0</v>
      </c>
      <c r="I115" s="53">
        <f t="shared" si="15"/>
        <v>0</v>
      </c>
    </row>
    <row r="116" spans="1:9" s="51" customFormat="1" ht="35.1" customHeight="1" x14ac:dyDescent="0.25">
      <c r="A116" s="34" t="s">
        <v>1443</v>
      </c>
      <c r="B116" s="48" t="s">
        <v>479</v>
      </c>
      <c r="C116" s="36"/>
      <c r="D116" s="36"/>
      <c r="E116" s="37">
        <v>8</v>
      </c>
      <c r="F116" s="38"/>
      <c r="G116" s="52"/>
      <c r="H116" s="53">
        <f t="shared" si="14"/>
        <v>0</v>
      </c>
      <c r="I116" s="53">
        <f t="shared" si="15"/>
        <v>0</v>
      </c>
    </row>
    <row r="117" spans="1:9" s="51" customFormat="1" ht="35.1" customHeight="1" x14ac:dyDescent="0.25">
      <c r="A117" s="34" t="s">
        <v>1444</v>
      </c>
      <c r="B117" s="48" t="s">
        <v>480</v>
      </c>
      <c r="C117" s="36"/>
      <c r="D117" s="36"/>
      <c r="E117" s="37">
        <v>2</v>
      </c>
      <c r="F117" s="38"/>
      <c r="G117" s="52"/>
      <c r="H117" s="53">
        <f t="shared" si="14"/>
        <v>0</v>
      </c>
      <c r="I117" s="53">
        <f t="shared" si="15"/>
        <v>0</v>
      </c>
    </row>
    <row r="118" spans="1:9" s="51" customFormat="1" ht="35.1" customHeight="1" x14ac:dyDescent="0.25">
      <c r="A118" s="34" t="s">
        <v>1445</v>
      </c>
      <c r="B118" s="48" t="s">
        <v>481</v>
      </c>
      <c r="C118" s="36"/>
      <c r="D118" s="36"/>
      <c r="E118" s="37">
        <v>6</v>
      </c>
      <c r="F118" s="38"/>
      <c r="G118" s="52"/>
      <c r="H118" s="53">
        <f t="shared" si="14"/>
        <v>0</v>
      </c>
      <c r="I118" s="53">
        <f t="shared" si="15"/>
        <v>0</v>
      </c>
    </row>
    <row r="119" spans="1:9" s="51" customFormat="1" ht="35.1" customHeight="1" x14ac:dyDescent="0.25">
      <c r="A119" s="34" t="s">
        <v>1446</v>
      </c>
      <c r="B119" s="48" t="s">
        <v>482</v>
      </c>
      <c r="C119" s="36"/>
      <c r="D119" s="36"/>
      <c r="E119" s="37">
        <v>91</v>
      </c>
      <c r="F119" s="38"/>
      <c r="G119" s="52"/>
      <c r="H119" s="53">
        <f t="shared" si="14"/>
        <v>0</v>
      </c>
      <c r="I119" s="53">
        <f t="shared" si="15"/>
        <v>0</v>
      </c>
    </row>
    <row r="120" spans="1:9" s="51" customFormat="1" ht="35.1" customHeight="1" x14ac:dyDescent="0.25">
      <c r="A120" s="34" t="s">
        <v>1447</v>
      </c>
      <c r="B120" s="48" t="s">
        <v>483</v>
      </c>
      <c r="C120" s="36"/>
      <c r="D120" s="36"/>
      <c r="E120" s="37">
        <v>30</v>
      </c>
      <c r="F120" s="38"/>
      <c r="G120" s="52"/>
      <c r="H120" s="53">
        <f t="shared" si="14"/>
        <v>0</v>
      </c>
      <c r="I120" s="53">
        <f t="shared" si="15"/>
        <v>0</v>
      </c>
    </row>
    <row r="121" spans="1:9" s="51" customFormat="1" ht="35.1" customHeight="1" x14ac:dyDescent="0.25">
      <c r="A121" s="34" t="s">
        <v>1448</v>
      </c>
      <c r="B121" s="48" t="s">
        <v>484</v>
      </c>
      <c r="C121" s="36"/>
      <c r="D121" s="36"/>
      <c r="E121" s="37">
        <v>22</v>
      </c>
      <c r="F121" s="38"/>
      <c r="G121" s="52"/>
      <c r="H121" s="53">
        <f t="shared" si="14"/>
        <v>0</v>
      </c>
      <c r="I121" s="53">
        <f t="shared" si="15"/>
        <v>0</v>
      </c>
    </row>
    <row r="122" spans="1:9" s="51" customFormat="1" ht="35.1" customHeight="1" x14ac:dyDescent="0.25">
      <c r="A122" s="34" t="s">
        <v>1449</v>
      </c>
      <c r="B122" s="48" t="s">
        <v>485</v>
      </c>
      <c r="C122" s="36"/>
      <c r="D122" s="36"/>
      <c r="E122" s="37">
        <v>19</v>
      </c>
      <c r="F122" s="38"/>
      <c r="G122" s="52"/>
      <c r="H122" s="53">
        <f t="shared" si="14"/>
        <v>0</v>
      </c>
      <c r="I122" s="53">
        <f t="shared" si="15"/>
        <v>0</v>
      </c>
    </row>
    <row r="123" spans="1:9" s="51" customFormat="1" ht="35.1" customHeight="1" x14ac:dyDescent="0.25">
      <c r="A123" s="34" t="s">
        <v>1450</v>
      </c>
      <c r="B123" s="48" t="s">
        <v>486</v>
      </c>
      <c r="C123" s="36"/>
      <c r="D123" s="36"/>
      <c r="E123" s="37">
        <v>40</v>
      </c>
      <c r="F123" s="38"/>
      <c r="G123" s="52"/>
      <c r="H123" s="53">
        <f t="shared" si="14"/>
        <v>0</v>
      </c>
      <c r="I123" s="53">
        <f t="shared" si="15"/>
        <v>0</v>
      </c>
    </row>
    <row r="124" spans="1:9" s="51" customFormat="1" ht="35.1" customHeight="1" x14ac:dyDescent="0.25">
      <c r="A124" s="34" t="s">
        <v>1451</v>
      </c>
      <c r="B124" s="48" t="s">
        <v>488</v>
      </c>
      <c r="C124" s="36"/>
      <c r="D124" s="36"/>
      <c r="E124" s="37">
        <v>2</v>
      </c>
      <c r="F124" s="38"/>
      <c r="G124" s="52"/>
      <c r="H124" s="53">
        <f t="shared" si="14"/>
        <v>0</v>
      </c>
      <c r="I124" s="53">
        <f t="shared" si="15"/>
        <v>0</v>
      </c>
    </row>
    <row r="125" spans="1:9" s="51" customFormat="1" ht="35.1" customHeight="1" x14ac:dyDescent="0.25">
      <c r="A125" s="34" t="s">
        <v>1452</v>
      </c>
      <c r="B125" s="48" t="s">
        <v>489</v>
      </c>
      <c r="C125" s="36"/>
      <c r="D125" s="36"/>
      <c r="E125" s="37">
        <v>1</v>
      </c>
      <c r="F125" s="38"/>
      <c r="G125" s="52"/>
      <c r="H125" s="53">
        <f t="shared" si="14"/>
        <v>0</v>
      </c>
      <c r="I125" s="53">
        <f t="shared" si="15"/>
        <v>0</v>
      </c>
    </row>
    <row r="126" spans="1:9" s="51" customFormat="1" ht="35.1" customHeight="1" x14ac:dyDescent="0.25">
      <c r="A126" s="34" t="s">
        <v>1453</v>
      </c>
      <c r="B126" s="48" t="s">
        <v>490</v>
      </c>
      <c r="C126" s="36"/>
      <c r="D126" s="36"/>
      <c r="E126" s="37">
        <v>2</v>
      </c>
      <c r="F126" s="38"/>
      <c r="G126" s="52"/>
      <c r="H126" s="53">
        <f t="shared" si="14"/>
        <v>0</v>
      </c>
      <c r="I126" s="53">
        <f t="shared" si="15"/>
        <v>0</v>
      </c>
    </row>
    <row r="127" spans="1:9" s="51" customFormat="1" ht="35.1" customHeight="1" x14ac:dyDescent="0.25">
      <c r="A127" s="34" t="s">
        <v>1454</v>
      </c>
      <c r="B127" s="48" t="s">
        <v>491</v>
      </c>
      <c r="C127" s="36"/>
      <c r="D127" s="36"/>
      <c r="E127" s="37">
        <v>9</v>
      </c>
      <c r="F127" s="38"/>
      <c r="G127" s="52"/>
      <c r="H127" s="53">
        <f t="shared" si="14"/>
        <v>0</v>
      </c>
      <c r="I127" s="53">
        <f t="shared" si="15"/>
        <v>0</v>
      </c>
    </row>
    <row r="128" spans="1:9" s="51" customFormat="1" ht="35.1" customHeight="1" x14ac:dyDescent="0.25">
      <c r="A128" s="34" t="s">
        <v>1455</v>
      </c>
      <c r="B128" s="48" t="s">
        <v>492</v>
      </c>
      <c r="C128" s="36"/>
      <c r="D128" s="36"/>
      <c r="E128" s="37">
        <v>2</v>
      </c>
      <c r="F128" s="38"/>
      <c r="G128" s="52"/>
      <c r="H128" s="53">
        <f t="shared" si="14"/>
        <v>0</v>
      </c>
      <c r="I128" s="53">
        <f t="shared" si="15"/>
        <v>0</v>
      </c>
    </row>
    <row r="129" spans="1:9" s="51" customFormat="1" ht="35.1" customHeight="1" x14ac:dyDescent="0.25">
      <c r="A129" s="34" t="s">
        <v>1456</v>
      </c>
      <c r="B129" s="48" t="s">
        <v>493</v>
      </c>
      <c r="C129" s="36"/>
      <c r="D129" s="36"/>
      <c r="E129" s="37">
        <v>2</v>
      </c>
      <c r="F129" s="38"/>
      <c r="G129" s="52"/>
      <c r="H129" s="53">
        <f t="shared" si="14"/>
        <v>0</v>
      </c>
      <c r="I129" s="53">
        <f t="shared" si="15"/>
        <v>0</v>
      </c>
    </row>
    <row r="130" spans="1:9" s="51" customFormat="1" ht="35.1" customHeight="1" x14ac:dyDescent="0.25">
      <c r="A130" s="34" t="s">
        <v>1457</v>
      </c>
      <c r="B130" s="48" t="s">
        <v>494</v>
      </c>
      <c r="C130" s="36"/>
      <c r="D130" s="36"/>
      <c r="E130" s="37">
        <v>12</v>
      </c>
      <c r="F130" s="38"/>
      <c r="G130" s="52"/>
      <c r="H130" s="53">
        <f t="shared" si="14"/>
        <v>0</v>
      </c>
      <c r="I130" s="53">
        <f t="shared" si="15"/>
        <v>0</v>
      </c>
    </row>
    <row r="131" spans="1:9" s="51" customFormat="1" ht="35.1" customHeight="1" x14ac:dyDescent="0.25">
      <c r="A131" s="34" t="s">
        <v>1458</v>
      </c>
      <c r="B131" s="48" t="s">
        <v>495</v>
      </c>
      <c r="C131" s="36"/>
      <c r="D131" s="36"/>
      <c r="E131" s="37">
        <v>18</v>
      </c>
      <c r="F131" s="38"/>
      <c r="G131" s="52"/>
      <c r="H131" s="53">
        <f t="shared" si="14"/>
        <v>0</v>
      </c>
      <c r="I131" s="53">
        <f t="shared" si="15"/>
        <v>0</v>
      </c>
    </row>
    <row r="132" spans="1:9" s="51" customFormat="1" ht="35.1" customHeight="1" x14ac:dyDescent="0.25">
      <c r="A132" s="34" t="s">
        <v>1459</v>
      </c>
      <c r="B132" s="48" t="s">
        <v>496</v>
      </c>
      <c r="C132" s="36"/>
      <c r="D132" s="36"/>
      <c r="E132" s="37">
        <v>259</v>
      </c>
      <c r="F132" s="38"/>
      <c r="G132" s="52"/>
      <c r="H132" s="53">
        <f t="shared" si="14"/>
        <v>0</v>
      </c>
      <c r="I132" s="53">
        <f t="shared" si="15"/>
        <v>0</v>
      </c>
    </row>
    <row r="133" spans="1:9" s="51" customFormat="1" ht="35.1" customHeight="1" x14ac:dyDescent="0.25">
      <c r="A133" s="34" t="s">
        <v>1460</v>
      </c>
      <c r="B133" s="48" t="s">
        <v>497</v>
      </c>
      <c r="C133" s="36"/>
      <c r="D133" s="36"/>
      <c r="E133" s="37">
        <v>3</v>
      </c>
      <c r="F133" s="38"/>
      <c r="G133" s="52"/>
      <c r="H133" s="53">
        <f t="shared" si="14"/>
        <v>0</v>
      </c>
      <c r="I133" s="53">
        <f t="shared" si="15"/>
        <v>0</v>
      </c>
    </row>
    <row r="134" spans="1:9" s="51" customFormat="1" ht="35.1" customHeight="1" x14ac:dyDescent="0.25">
      <c r="A134" s="34" t="s">
        <v>1461</v>
      </c>
      <c r="B134" s="48" t="s">
        <v>498</v>
      </c>
      <c r="C134" s="36"/>
      <c r="D134" s="36"/>
      <c r="E134" s="37">
        <v>10</v>
      </c>
      <c r="F134" s="38"/>
      <c r="G134" s="52"/>
      <c r="H134" s="53">
        <f t="shared" si="14"/>
        <v>0</v>
      </c>
      <c r="I134" s="53">
        <f t="shared" si="15"/>
        <v>0</v>
      </c>
    </row>
    <row r="135" spans="1:9" s="55" customFormat="1" ht="15" customHeight="1" x14ac:dyDescent="0.25">
      <c r="A135" s="83" t="s">
        <v>579</v>
      </c>
      <c r="B135" s="84"/>
      <c r="C135" s="84"/>
      <c r="D135" s="84"/>
      <c r="E135" s="84"/>
      <c r="F135" s="84"/>
      <c r="G135" s="84"/>
      <c r="H135" s="85"/>
      <c r="I135" s="56">
        <f>SUM(I47:I134)</f>
        <v>0</v>
      </c>
    </row>
    <row r="136" spans="1:9" s="51" customFormat="1" ht="45" x14ac:dyDescent="0.25">
      <c r="A136" s="58" t="s">
        <v>1462</v>
      </c>
      <c r="B136" s="59" t="s">
        <v>529</v>
      </c>
      <c r="C136" s="58" t="s">
        <v>554</v>
      </c>
      <c r="D136" s="58" t="s">
        <v>555</v>
      </c>
      <c r="E136" s="90" t="s">
        <v>660</v>
      </c>
      <c r="F136" s="90" t="s">
        <v>641</v>
      </c>
      <c r="G136" s="90" t="s">
        <v>644</v>
      </c>
      <c r="H136" s="90" t="s">
        <v>642</v>
      </c>
      <c r="I136" s="90" t="s">
        <v>643</v>
      </c>
    </row>
    <row r="137" spans="1:9" s="51" customFormat="1" ht="15" x14ac:dyDescent="0.25">
      <c r="A137" s="60" t="s">
        <v>639</v>
      </c>
      <c r="B137" s="60" t="s">
        <v>640</v>
      </c>
      <c r="C137" s="61">
        <v>70702.91</v>
      </c>
      <c r="D137" s="62">
        <v>176757.28</v>
      </c>
      <c r="E137" s="91"/>
      <c r="F137" s="91"/>
      <c r="G137" s="91"/>
      <c r="H137" s="91"/>
      <c r="I137" s="91"/>
    </row>
    <row r="138" spans="1:9" s="51" customFormat="1" ht="35.1" customHeight="1" x14ac:dyDescent="0.25">
      <c r="A138" s="34" t="s">
        <v>1229</v>
      </c>
      <c r="B138" s="48" t="s">
        <v>1230</v>
      </c>
      <c r="C138" s="36"/>
      <c r="D138" s="36"/>
      <c r="E138" s="37">
        <v>107</v>
      </c>
      <c r="F138" s="38"/>
      <c r="G138" s="52"/>
      <c r="H138" s="53">
        <f t="shared" ref="H138:H139" si="16">+F138+G138</f>
        <v>0</v>
      </c>
      <c r="I138" s="53">
        <f t="shared" ref="I138:I139" si="17">+E138*F138</f>
        <v>0</v>
      </c>
    </row>
    <row r="139" spans="1:9" s="51" customFormat="1" ht="35.1" customHeight="1" x14ac:dyDescent="0.25">
      <c r="A139" s="34" t="s">
        <v>1231</v>
      </c>
      <c r="B139" s="48" t="s">
        <v>1464</v>
      </c>
      <c r="C139" s="36"/>
      <c r="D139" s="36"/>
      <c r="E139" s="37">
        <v>52</v>
      </c>
      <c r="F139" s="38"/>
      <c r="G139" s="52"/>
      <c r="H139" s="53">
        <f t="shared" si="16"/>
        <v>0</v>
      </c>
      <c r="I139" s="53">
        <f t="shared" si="17"/>
        <v>0</v>
      </c>
    </row>
    <row r="140" spans="1:9" s="55" customFormat="1" ht="15" customHeight="1" x14ac:dyDescent="0.25">
      <c r="A140" s="83" t="s">
        <v>1463</v>
      </c>
      <c r="B140" s="84"/>
      <c r="C140" s="84"/>
      <c r="D140" s="84"/>
      <c r="E140" s="84"/>
      <c r="F140" s="84"/>
      <c r="G140" s="84">
        <f>SUM(G138:G139)</f>
        <v>0</v>
      </c>
      <c r="H140" s="85">
        <f>SUM(H138:H139)</f>
        <v>0</v>
      </c>
      <c r="I140" s="56">
        <f>SUM(I138:I139)</f>
        <v>0</v>
      </c>
    </row>
    <row r="141" spans="1:9" s="51" customFormat="1" ht="30" customHeight="1" x14ac:dyDescent="0.25">
      <c r="A141" s="58" t="s">
        <v>1593</v>
      </c>
      <c r="B141" s="59" t="s">
        <v>542</v>
      </c>
      <c r="C141" s="58" t="s">
        <v>554</v>
      </c>
      <c r="D141" s="58" t="s">
        <v>555</v>
      </c>
      <c r="E141" s="90" t="s">
        <v>660</v>
      </c>
      <c r="F141" s="90" t="s">
        <v>641</v>
      </c>
      <c r="G141" s="90" t="s">
        <v>644</v>
      </c>
      <c r="H141" s="90" t="s">
        <v>642</v>
      </c>
      <c r="I141" s="90" t="s">
        <v>643</v>
      </c>
    </row>
    <row r="142" spans="1:9" s="51" customFormat="1" ht="15" x14ac:dyDescent="0.25">
      <c r="A142" s="60" t="s">
        <v>639</v>
      </c>
      <c r="B142" s="60" t="s">
        <v>640</v>
      </c>
      <c r="C142" s="61">
        <v>668343.03</v>
      </c>
      <c r="D142" s="62">
        <v>1670857.58</v>
      </c>
      <c r="E142" s="91"/>
      <c r="F142" s="91"/>
      <c r="G142" s="91"/>
      <c r="H142" s="91"/>
      <c r="I142" s="91"/>
    </row>
    <row r="143" spans="1:9" s="54" customFormat="1" ht="28.5" customHeight="1" x14ac:dyDescent="0.25">
      <c r="A143" s="34" t="s">
        <v>1233</v>
      </c>
      <c r="B143" s="48" t="s">
        <v>1234</v>
      </c>
      <c r="C143" s="36"/>
      <c r="D143" s="36"/>
      <c r="E143" s="37">
        <v>106</v>
      </c>
      <c r="F143" s="38"/>
      <c r="G143" s="52"/>
      <c r="H143" s="53">
        <f t="shared" ref="H143:H206" si="18">+F143+G143</f>
        <v>0</v>
      </c>
      <c r="I143" s="53">
        <f t="shared" ref="I143:I206" si="19">+E143*F143</f>
        <v>0</v>
      </c>
    </row>
    <row r="144" spans="1:9" s="54" customFormat="1" ht="28.5" customHeight="1" x14ac:dyDescent="0.25">
      <c r="A144" s="34" t="s">
        <v>1465</v>
      </c>
      <c r="B144" s="48" t="s">
        <v>389</v>
      </c>
      <c r="C144" s="36"/>
      <c r="D144" s="36"/>
      <c r="E144" s="37">
        <v>2</v>
      </c>
      <c r="F144" s="38"/>
      <c r="G144" s="52"/>
      <c r="H144" s="53">
        <f t="shared" si="18"/>
        <v>0</v>
      </c>
      <c r="I144" s="53">
        <f t="shared" si="19"/>
        <v>0</v>
      </c>
    </row>
    <row r="145" spans="1:9" s="54" customFormat="1" ht="28.5" customHeight="1" x14ac:dyDescent="0.25">
      <c r="A145" s="34" t="s">
        <v>1348</v>
      </c>
      <c r="B145" s="48" t="s">
        <v>392</v>
      </c>
      <c r="C145" s="36"/>
      <c r="D145" s="36"/>
      <c r="E145" s="37">
        <v>5</v>
      </c>
      <c r="F145" s="38"/>
      <c r="G145" s="52"/>
      <c r="H145" s="53">
        <f t="shared" si="18"/>
        <v>0</v>
      </c>
      <c r="I145" s="53">
        <f t="shared" si="19"/>
        <v>0</v>
      </c>
    </row>
    <row r="146" spans="1:9" s="54" customFormat="1" ht="28.5" customHeight="1" x14ac:dyDescent="0.25">
      <c r="A146" s="34" t="s">
        <v>1236</v>
      </c>
      <c r="B146" s="48" t="s">
        <v>3</v>
      </c>
      <c r="C146" s="36"/>
      <c r="D146" s="36"/>
      <c r="E146" s="37">
        <v>80</v>
      </c>
      <c r="F146" s="38"/>
      <c r="G146" s="52"/>
      <c r="H146" s="53">
        <f t="shared" si="18"/>
        <v>0</v>
      </c>
      <c r="I146" s="53">
        <f t="shared" si="19"/>
        <v>0</v>
      </c>
    </row>
    <row r="147" spans="1:9" s="54" customFormat="1" ht="28.5" customHeight="1" x14ac:dyDescent="0.25">
      <c r="A147" s="34" t="s">
        <v>1237</v>
      </c>
      <c r="B147" s="48" t="s">
        <v>398</v>
      </c>
      <c r="C147" s="36"/>
      <c r="D147" s="36"/>
      <c r="E147" s="37">
        <v>60</v>
      </c>
      <c r="F147" s="38"/>
      <c r="G147" s="52"/>
      <c r="H147" s="53">
        <f t="shared" si="18"/>
        <v>0</v>
      </c>
      <c r="I147" s="53">
        <f t="shared" si="19"/>
        <v>0</v>
      </c>
    </row>
    <row r="148" spans="1:9" s="54" customFormat="1" ht="28.5" customHeight="1" x14ac:dyDescent="0.25">
      <c r="A148" s="34" t="s">
        <v>1238</v>
      </c>
      <c r="B148" s="48" t="s">
        <v>401</v>
      </c>
      <c r="C148" s="36"/>
      <c r="D148" s="36"/>
      <c r="E148" s="37">
        <v>1789</v>
      </c>
      <c r="F148" s="38"/>
      <c r="G148" s="52"/>
      <c r="H148" s="53">
        <f t="shared" si="18"/>
        <v>0</v>
      </c>
      <c r="I148" s="53">
        <f t="shared" si="19"/>
        <v>0</v>
      </c>
    </row>
    <row r="149" spans="1:9" s="54" customFormat="1" ht="28.5" customHeight="1" x14ac:dyDescent="0.25">
      <c r="A149" s="34" t="s">
        <v>1358</v>
      </c>
      <c r="B149" s="48" t="s">
        <v>402</v>
      </c>
      <c r="C149" s="36"/>
      <c r="D149" s="36"/>
      <c r="E149" s="37">
        <v>3</v>
      </c>
      <c r="F149" s="38"/>
      <c r="G149" s="52"/>
      <c r="H149" s="53">
        <f t="shared" si="18"/>
        <v>0</v>
      </c>
      <c r="I149" s="53">
        <f t="shared" si="19"/>
        <v>0</v>
      </c>
    </row>
    <row r="150" spans="1:9" s="54" customFormat="1" ht="28.5" customHeight="1" x14ac:dyDescent="0.25">
      <c r="A150" s="34" t="s">
        <v>1239</v>
      </c>
      <c r="B150" s="48" t="s">
        <v>1240</v>
      </c>
      <c r="C150" s="36"/>
      <c r="D150" s="36"/>
      <c r="E150" s="37">
        <v>108</v>
      </c>
      <c r="F150" s="38"/>
      <c r="G150" s="52"/>
      <c r="H150" s="53">
        <f t="shared" si="18"/>
        <v>0</v>
      </c>
      <c r="I150" s="53">
        <f t="shared" si="19"/>
        <v>0</v>
      </c>
    </row>
    <row r="151" spans="1:9" s="54" customFormat="1" ht="28.5" customHeight="1" x14ac:dyDescent="0.25">
      <c r="A151" s="34" t="s">
        <v>1241</v>
      </c>
      <c r="B151" s="48" t="s">
        <v>1242</v>
      </c>
      <c r="C151" s="36"/>
      <c r="D151" s="36"/>
      <c r="E151" s="37">
        <v>25</v>
      </c>
      <c r="F151" s="38"/>
      <c r="G151" s="52"/>
      <c r="H151" s="53">
        <f t="shared" si="18"/>
        <v>0</v>
      </c>
      <c r="I151" s="53">
        <f t="shared" si="19"/>
        <v>0</v>
      </c>
    </row>
    <row r="152" spans="1:9" s="54" customFormat="1" ht="28.5" customHeight="1" x14ac:dyDescent="0.25">
      <c r="A152" s="34" t="s">
        <v>1466</v>
      </c>
      <c r="B152" s="48" t="s">
        <v>1467</v>
      </c>
      <c r="C152" s="36"/>
      <c r="D152" s="36"/>
      <c r="E152" s="37">
        <v>2</v>
      </c>
      <c r="F152" s="38"/>
      <c r="G152" s="52"/>
      <c r="H152" s="53">
        <f t="shared" si="18"/>
        <v>0</v>
      </c>
      <c r="I152" s="53">
        <f t="shared" si="19"/>
        <v>0</v>
      </c>
    </row>
    <row r="153" spans="1:9" s="54" customFormat="1" ht="28.5" customHeight="1" x14ac:dyDescent="0.25">
      <c r="A153" s="34" t="s">
        <v>1243</v>
      </c>
      <c r="B153" s="48" t="s">
        <v>1244</v>
      </c>
      <c r="C153" s="36"/>
      <c r="D153" s="36"/>
      <c r="E153" s="37">
        <v>16</v>
      </c>
      <c r="F153" s="38"/>
      <c r="G153" s="52"/>
      <c r="H153" s="53">
        <f t="shared" si="18"/>
        <v>0</v>
      </c>
      <c r="I153" s="53">
        <f t="shared" si="19"/>
        <v>0</v>
      </c>
    </row>
    <row r="154" spans="1:9" s="54" customFormat="1" ht="28.5" customHeight="1" x14ac:dyDescent="0.25">
      <c r="A154" s="34" t="s">
        <v>1245</v>
      </c>
      <c r="B154" s="48" t="s">
        <v>1246</v>
      </c>
      <c r="C154" s="36"/>
      <c r="D154" s="36"/>
      <c r="E154" s="37">
        <v>10</v>
      </c>
      <c r="F154" s="38"/>
      <c r="G154" s="52"/>
      <c r="H154" s="53">
        <f t="shared" si="18"/>
        <v>0</v>
      </c>
      <c r="I154" s="53">
        <f t="shared" si="19"/>
        <v>0</v>
      </c>
    </row>
    <row r="155" spans="1:9" s="54" customFormat="1" ht="28.5" customHeight="1" x14ac:dyDescent="0.25">
      <c r="A155" s="34" t="s">
        <v>1247</v>
      </c>
      <c r="B155" s="48" t="s">
        <v>1248</v>
      </c>
      <c r="C155" s="36"/>
      <c r="D155" s="36"/>
      <c r="E155" s="37">
        <v>123</v>
      </c>
      <c r="F155" s="38"/>
      <c r="G155" s="52"/>
      <c r="H155" s="53">
        <f t="shared" si="18"/>
        <v>0</v>
      </c>
      <c r="I155" s="53">
        <f t="shared" si="19"/>
        <v>0</v>
      </c>
    </row>
    <row r="156" spans="1:9" s="54" customFormat="1" ht="28.5" customHeight="1" x14ac:dyDescent="0.25">
      <c r="A156" s="34" t="s">
        <v>1249</v>
      </c>
      <c r="B156" s="48" t="s">
        <v>1250</v>
      </c>
      <c r="C156" s="36"/>
      <c r="D156" s="36"/>
      <c r="E156" s="37">
        <v>1292</v>
      </c>
      <c r="F156" s="38"/>
      <c r="G156" s="52"/>
      <c r="H156" s="53">
        <f t="shared" si="18"/>
        <v>0</v>
      </c>
      <c r="I156" s="53">
        <f t="shared" si="19"/>
        <v>0</v>
      </c>
    </row>
    <row r="157" spans="1:9" s="54" customFormat="1" ht="28.5" customHeight="1" x14ac:dyDescent="0.25">
      <c r="A157" s="34" t="s">
        <v>1468</v>
      </c>
      <c r="B157" s="48" t="s">
        <v>1469</v>
      </c>
      <c r="C157" s="36"/>
      <c r="D157" s="36"/>
      <c r="E157" s="37">
        <v>3</v>
      </c>
      <c r="F157" s="38"/>
      <c r="G157" s="52"/>
      <c r="H157" s="53">
        <f t="shared" si="18"/>
        <v>0</v>
      </c>
      <c r="I157" s="53">
        <f t="shared" si="19"/>
        <v>0</v>
      </c>
    </row>
    <row r="158" spans="1:9" s="54" customFormat="1" ht="28.5" customHeight="1" x14ac:dyDescent="0.25">
      <c r="A158" s="34" t="s">
        <v>1251</v>
      </c>
      <c r="B158" s="48" t="s">
        <v>1252</v>
      </c>
      <c r="C158" s="36"/>
      <c r="D158" s="36"/>
      <c r="E158" s="37">
        <v>8</v>
      </c>
      <c r="F158" s="38"/>
      <c r="G158" s="52"/>
      <c r="H158" s="53">
        <f t="shared" si="18"/>
        <v>0</v>
      </c>
      <c r="I158" s="53">
        <f t="shared" si="19"/>
        <v>0</v>
      </c>
    </row>
    <row r="159" spans="1:9" s="54" customFormat="1" ht="28.5" customHeight="1" x14ac:dyDescent="0.25">
      <c r="A159" s="34" t="s">
        <v>1253</v>
      </c>
      <c r="B159" s="48" t="s">
        <v>1254</v>
      </c>
      <c r="C159" s="36"/>
      <c r="D159" s="36"/>
      <c r="E159" s="37">
        <v>8</v>
      </c>
      <c r="F159" s="38"/>
      <c r="G159" s="52"/>
      <c r="H159" s="53">
        <f t="shared" si="18"/>
        <v>0</v>
      </c>
      <c r="I159" s="53">
        <f t="shared" si="19"/>
        <v>0</v>
      </c>
    </row>
    <row r="160" spans="1:9" s="54" customFormat="1" ht="28.5" customHeight="1" x14ac:dyDescent="0.25">
      <c r="A160" s="34" t="s">
        <v>1255</v>
      </c>
      <c r="B160" s="48" t="s">
        <v>1256</v>
      </c>
      <c r="C160" s="36"/>
      <c r="D160" s="36"/>
      <c r="E160" s="37">
        <v>12</v>
      </c>
      <c r="F160" s="38"/>
      <c r="G160" s="52"/>
      <c r="H160" s="53">
        <f t="shared" si="18"/>
        <v>0</v>
      </c>
      <c r="I160" s="53">
        <f t="shared" si="19"/>
        <v>0</v>
      </c>
    </row>
    <row r="161" spans="1:9" s="54" customFormat="1" ht="28.5" customHeight="1" x14ac:dyDescent="0.25">
      <c r="A161" s="34" t="s">
        <v>1257</v>
      </c>
      <c r="B161" s="48" t="s">
        <v>1258</v>
      </c>
      <c r="C161" s="36"/>
      <c r="D161" s="36"/>
      <c r="E161" s="37">
        <v>5</v>
      </c>
      <c r="F161" s="38"/>
      <c r="G161" s="52"/>
      <c r="H161" s="53">
        <f t="shared" si="18"/>
        <v>0</v>
      </c>
      <c r="I161" s="53">
        <f t="shared" si="19"/>
        <v>0</v>
      </c>
    </row>
    <row r="162" spans="1:9" s="54" customFormat="1" ht="28.5" customHeight="1" x14ac:dyDescent="0.25">
      <c r="A162" s="34" t="s">
        <v>1259</v>
      </c>
      <c r="B162" s="48" t="s">
        <v>1260</v>
      </c>
      <c r="C162" s="36"/>
      <c r="D162" s="36"/>
      <c r="E162" s="37">
        <v>2</v>
      </c>
      <c r="F162" s="38"/>
      <c r="G162" s="52"/>
      <c r="H162" s="53">
        <f t="shared" si="18"/>
        <v>0</v>
      </c>
      <c r="I162" s="53">
        <f t="shared" si="19"/>
        <v>0</v>
      </c>
    </row>
    <row r="163" spans="1:9" s="54" customFormat="1" ht="28.5" customHeight="1" x14ac:dyDescent="0.25">
      <c r="A163" s="34" t="s">
        <v>1360</v>
      </c>
      <c r="B163" s="48" t="s">
        <v>1470</v>
      </c>
      <c r="C163" s="36"/>
      <c r="D163" s="36"/>
      <c r="E163" s="37">
        <v>3</v>
      </c>
      <c r="F163" s="38"/>
      <c r="G163" s="52"/>
      <c r="H163" s="53">
        <f t="shared" si="18"/>
        <v>0</v>
      </c>
      <c r="I163" s="53">
        <f t="shared" si="19"/>
        <v>0</v>
      </c>
    </row>
    <row r="164" spans="1:9" s="54" customFormat="1" ht="28.5" customHeight="1" x14ac:dyDescent="0.25">
      <c r="A164" s="34" t="s">
        <v>1261</v>
      </c>
      <c r="B164" s="48" t="s">
        <v>1262</v>
      </c>
      <c r="C164" s="36"/>
      <c r="D164" s="36"/>
      <c r="E164" s="37">
        <v>3</v>
      </c>
      <c r="F164" s="38"/>
      <c r="G164" s="52"/>
      <c r="H164" s="53">
        <f t="shared" si="18"/>
        <v>0</v>
      </c>
      <c r="I164" s="53">
        <f t="shared" si="19"/>
        <v>0</v>
      </c>
    </row>
    <row r="165" spans="1:9" s="54" customFormat="1" ht="28.5" customHeight="1" x14ac:dyDescent="0.25">
      <c r="A165" s="34" t="s">
        <v>1351</v>
      </c>
      <c r="B165" s="48" t="s">
        <v>1471</v>
      </c>
      <c r="C165" s="36"/>
      <c r="D165" s="36"/>
      <c r="E165" s="37">
        <v>3</v>
      </c>
      <c r="F165" s="38"/>
      <c r="G165" s="52"/>
      <c r="H165" s="53">
        <f t="shared" si="18"/>
        <v>0</v>
      </c>
      <c r="I165" s="53">
        <f t="shared" si="19"/>
        <v>0</v>
      </c>
    </row>
    <row r="166" spans="1:9" s="54" customFormat="1" ht="28.5" customHeight="1" x14ac:dyDescent="0.25">
      <c r="A166" s="34" t="s">
        <v>1263</v>
      </c>
      <c r="B166" s="48" t="s">
        <v>1264</v>
      </c>
      <c r="C166" s="36"/>
      <c r="D166" s="36"/>
      <c r="E166" s="37">
        <v>578</v>
      </c>
      <c r="F166" s="38"/>
      <c r="G166" s="52"/>
      <c r="H166" s="53">
        <f t="shared" si="18"/>
        <v>0</v>
      </c>
      <c r="I166" s="53">
        <f t="shared" si="19"/>
        <v>0</v>
      </c>
    </row>
    <row r="167" spans="1:9" s="54" customFormat="1" ht="28.5" customHeight="1" x14ac:dyDescent="0.25">
      <c r="A167" s="34" t="s">
        <v>1267</v>
      </c>
      <c r="B167" s="48" t="s">
        <v>1268</v>
      </c>
      <c r="C167" s="36"/>
      <c r="D167" s="36"/>
      <c r="E167" s="37">
        <v>7</v>
      </c>
      <c r="F167" s="38"/>
      <c r="G167" s="52"/>
      <c r="H167" s="53">
        <f t="shared" si="18"/>
        <v>0</v>
      </c>
      <c r="I167" s="53">
        <f t="shared" si="19"/>
        <v>0</v>
      </c>
    </row>
    <row r="168" spans="1:9" s="54" customFormat="1" ht="28.5" customHeight="1" x14ac:dyDescent="0.25">
      <c r="A168" s="34" t="s">
        <v>1269</v>
      </c>
      <c r="B168" s="48" t="s">
        <v>1270</v>
      </c>
      <c r="C168" s="36"/>
      <c r="D168" s="36"/>
      <c r="E168" s="37">
        <v>25</v>
      </c>
      <c r="F168" s="38"/>
      <c r="G168" s="52"/>
      <c r="H168" s="53">
        <f t="shared" si="18"/>
        <v>0</v>
      </c>
      <c r="I168" s="53">
        <f t="shared" si="19"/>
        <v>0</v>
      </c>
    </row>
    <row r="169" spans="1:9" s="54" customFormat="1" ht="28.5" customHeight="1" x14ac:dyDescent="0.25">
      <c r="A169" s="34" t="s">
        <v>1271</v>
      </c>
      <c r="B169" s="48" t="s">
        <v>1272</v>
      </c>
      <c r="C169" s="36"/>
      <c r="D169" s="36"/>
      <c r="E169" s="37">
        <v>1163</v>
      </c>
      <c r="F169" s="38"/>
      <c r="G169" s="52"/>
      <c r="H169" s="53">
        <f t="shared" si="18"/>
        <v>0</v>
      </c>
      <c r="I169" s="53">
        <f t="shared" si="19"/>
        <v>0</v>
      </c>
    </row>
    <row r="170" spans="1:9" s="54" customFormat="1" ht="28.5" customHeight="1" x14ac:dyDescent="0.25">
      <c r="A170" s="34" t="s">
        <v>1273</v>
      </c>
      <c r="B170" s="48" t="s">
        <v>1274</v>
      </c>
      <c r="C170" s="36"/>
      <c r="D170" s="36"/>
      <c r="E170" s="37">
        <v>7</v>
      </c>
      <c r="F170" s="38"/>
      <c r="G170" s="52"/>
      <c r="H170" s="53">
        <f t="shared" si="18"/>
        <v>0</v>
      </c>
      <c r="I170" s="53">
        <f t="shared" si="19"/>
        <v>0</v>
      </c>
    </row>
    <row r="171" spans="1:9" s="54" customFormat="1" ht="28.5" customHeight="1" x14ac:dyDescent="0.25">
      <c r="A171" s="34" t="s">
        <v>1275</v>
      </c>
      <c r="B171" s="48" t="s">
        <v>1276</v>
      </c>
      <c r="C171" s="36"/>
      <c r="D171" s="36"/>
      <c r="E171" s="37">
        <v>9</v>
      </c>
      <c r="F171" s="38"/>
      <c r="G171" s="52"/>
      <c r="H171" s="53">
        <f t="shared" si="18"/>
        <v>0</v>
      </c>
      <c r="I171" s="53">
        <f t="shared" si="19"/>
        <v>0</v>
      </c>
    </row>
    <row r="172" spans="1:9" s="54" customFormat="1" ht="28.5" customHeight="1" x14ac:dyDescent="0.25">
      <c r="A172" s="34" t="s">
        <v>1277</v>
      </c>
      <c r="B172" s="48" t="s">
        <v>1278</v>
      </c>
      <c r="C172" s="36"/>
      <c r="D172" s="36"/>
      <c r="E172" s="37">
        <v>126</v>
      </c>
      <c r="F172" s="38"/>
      <c r="G172" s="52"/>
      <c r="H172" s="53">
        <f t="shared" si="18"/>
        <v>0</v>
      </c>
      <c r="I172" s="53">
        <f t="shared" si="19"/>
        <v>0</v>
      </c>
    </row>
    <row r="173" spans="1:9" s="54" customFormat="1" ht="28.5" customHeight="1" x14ac:dyDescent="0.25">
      <c r="A173" s="34" t="s">
        <v>1279</v>
      </c>
      <c r="B173" s="48" t="s">
        <v>1280</v>
      </c>
      <c r="C173" s="36"/>
      <c r="D173" s="36"/>
      <c r="E173" s="37">
        <v>15</v>
      </c>
      <c r="F173" s="38"/>
      <c r="G173" s="52"/>
      <c r="H173" s="53">
        <f t="shared" si="18"/>
        <v>0</v>
      </c>
      <c r="I173" s="53">
        <f t="shared" si="19"/>
        <v>0</v>
      </c>
    </row>
    <row r="174" spans="1:9" s="54" customFormat="1" ht="28.5" customHeight="1" x14ac:dyDescent="0.25">
      <c r="A174" s="34" t="s">
        <v>1281</v>
      </c>
      <c r="B174" s="48" t="s">
        <v>1282</v>
      </c>
      <c r="C174" s="36"/>
      <c r="D174" s="36"/>
      <c r="E174" s="37">
        <v>115</v>
      </c>
      <c r="F174" s="38"/>
      <c r="G174" s="52"/>
      <c r="H174" s="53">
        <f t="shared" si="18"/>
        <v>0</v>
      </c>
      <c r="I174" s="53">
        <f t="shared" si="19"/>
        <v>0</v>
      </c>
    </row>
    <row r="175" spans="1:9" s="54" customFormat="1" ht="28.5" customHeight="1" x14ac:dyDescent="0.25">
      <c r="A175" s="34" t="s">
        <v>1283</v>
      </c>
      <c r="B175" s="48" t="s">
        <v>1284</v>
      </c>
      <c r="C175" s="36"/>
      <c r="D175" s="36"/>
      <c r="E175" s="37">
        <v>285</v>
      </c>
      <c r="F175" s="38"/>
      <c r="G175" s="52"/>
      <c r="H175" s="53">
        <f t="shared" si="18"/>
        <v>0</v>
      </c>
      <c r="I175" s="53">
        <f t="shared" si="19"/>
        <v>0</v>
      </c>
    </row>
    <row r="176" spans="1:9" s="54" customFormat="1" ht="28.5" customHeight="1" x14ac:dyDescent="0.25">
      <c r="A176" s="34" t="s">
        <v>1285</v>
      </c>
      <c r="B176" s="48" t="s">
        <v>1286</v>
      </c>
      <c r="C176" s="36"/>
      <c r="D176" s="36"/>
      <c r="E176" s="37">
        <v>16</v>
      </c>
      <c r="F176" s="38"/>
      <c r="G176" s="52"/>
      <c r="H176" s="53">
        <f t="shared" si="18"/>
        <v>0</v>
      </c>
      <c r="I176" s="53">
        <f t="shared" si="19"/>
        <v>0</v>
      </c>
    </row>
    <row r="177" spans="1:9" s="54" customFormat="1" ht="28.5" customHeight="1" x14ac:dyDescent="0.25">
      <c r="A177" s="34" t="s">
        <v>1472</v>
      </c>
      <c r="B177" s="48" t="s">
        <v>1473</v>
      </c>
      <c r="C177" s="36"/>
      <c r="D177" s="36"/>
      <c r="E177" s="37">
        <v>2</v>
      </c>
      <c r="F177" s="38"/>
      <c r="G177" s="52"/>
      <c r="H177" s="53">
        <f t="shared" si="18"/>
        <v>0</v>
      </c>
      <c r="I177" s="53">
        <f t="shared" si="19"/>
        <v>0</v>
      </c>
    </row>
    <row r="178" spans="1:9" s="54" customFormat="1" ht="28.5" customHeight="1" x14ac:dyDescent="0.25">
      <c r="A178" s="34" t="s">
        <v>1287</v>
      </c>
      <c r="B178" s="48" t="s">
        <v>1288</v>
      </c>
      <c r="C178" s="36"/>
      <c r="D178" s="36"/>
      <c r="E178" s="37">
        <v>56</v>
      </c>
      <c r="F178" s="38"/>
      <c r="G178" s="52"/>
      <c r="H178" s="53">
        <f t="shared" si="18"/>
        <v>0</v>
      </c>
      <c r="I178" s="53">
        <f t="shared" si="19"/>
        <v>0</v>
      </c>
    </row>
    <row r="179" spans="1:9" s="54" customFormat="1" ht="28.5" customHeight="1" x14ac:dyDescent="0.25">
      <c r="A179" s="34" t="s">
        <v>1289</v>
      </c>
      <c r="B179" s="48" t="s">
        <v>1290</v>
      </c>
      <c r="C179" s="36"/>
      <c r="D179" s="36"/>
      <c r="E179" s="37">
        <v>610</v>
      </c>
      <c r="F179" s="38"/>
      <c r="G179" s="52"/>
      <c r="H179" s="53">
        <f t="shared" si="18"/>
        <v>0</v>
      </c>
      <c r="I179" s="53">
        <f t="shared" si="19"/>
        <v>0</v>
      </c>
    </row>
    <row r="180" spans="1:9" s="54" customFormat="1" ht="28.5" customHeight="1" x14ac:dyDescent="0.25">
      <c r="A180" s="34" t="s">
        <v>1291</v>
      </c>
      <c r="B180" s="48" t="s">
        <v>1292</v>
      </c>
      <c r="C180" s="36"/>
      <c r="D180" s="36"/>
      <c r="E180" s="37">
        <v>6</v>
      </c>
      <c r="F180" s="38"/>
      <c r="G180" s="52"/>
      <c r="H180" s="53">
        <f t="shared" si="18"/>
        <v>0</v>
      </c>
      <c r="I180" s="53">
        <f t="shared" si="19"/>
        <v>0</v>
      </c>
    </row>
    <row r="181" spans="1:9" s="54" customFormat="1" ht="28.5" customHeight="1" x14ac:dyDescent="0.25">
      <c r="A181" s="34" t="s">
        <v>1474</v>
      </c>
      <c r="B181" s="48" t="s">
        <v>1475</v>
      </c>
      <c r="C181" s="36"/>
      <c r="D181" s="36"/>
      <c r="E181" s="37">
        <v>10</v>
      </c>
      <c r="F181" s="38"/>
      <c r="G181" s="52"/>
      <c r="H181" s="53">
        <f t="shared" si="18"/>
        <v>0</v>
      </c>
      <c r="I181" s="53">
        <f t="shared" si="19"/>
        <v>0</v>
      </c>
    </row>
    <row r="182" spans="1:9" s="54" customFormat="1" ht="28.5" customHeight="1" x14ac:dyDescent="0.25">
      <c r="A182" s="34" t="s">
        <v>1345</v>
      </c>
      <c r="B182" s="48" t="s">
        <v>1476</v>
      </c>
      <c r="C182" s="36"/>
      <c r="D182" s="36"/>
      <c r="E182" s="37">
        <v>6</v>
      </c>
      <c r="F182" s="38"/>
      <c r="G182" s="52"/>
      <c r="H182" s="53">
        <f t="shared" si="18"/>
        <v>0</v>
      </c>
      <c r="I182" s="53">
        <f t="shared" si="19"/>
        <v>0</v>
      </c>
    </row>
    <row r="183" spans="1:9" s="54" customFormat="1" ht="28.5" customHeight="1" x14ac:dyDescent="0.25">
      <c r="A183" s="34" t="s">
        <v>1293</v>
      </c>
      <c r="B183" s="48" t="s">
        <v>1294</v>
      </c>
      <c r="C183" s="36"/>
      <c r="D183" s="36"/>
      <c r="E183" s="37">
        <v>1562</v>
      </c>
      <c r="F183" s="38"/>
      <c r="G183" s="52"/>
      <c r="H183" s="53">
        <f t="shared" si="18"/>
        <v>0</v>
      </c>
      <c r="I183" s="53">
        <f t="shared" si="19"/>
        <v>0</v>
      </c>
    </row>
    <row r="184" spans="1:9" s="54" customFormat="1" ht="28.5" customHeight="1" x14ac:dyDescent="0.25">
      <c r="A184" s="34" t="s">
        <v>1295</v>
      </c>
      <c r="B184" s="48" t="s">
        <v>1296</v>
      </c>
      <c r="C184" s="36"/>
      <c r="D184" s="36"/>
      <c r="E184" s="37">
        <v>26</v>
      </c>
      <c r="F184" s="38"/>
      <c r="G184" s="52"/>
      <c r="H184" s="53">
        <f t="shared" si="18"/>
        <v>0</v>
      </c>
      <c r="I184" s="53">
        <f t="shared" si="19"/>
        <v>0</v>
      </c>
    </row>
    <row r="185" spans="1:9" s="54" customFormat="1" ht="28.5" customHeight="1" x14ac:dyDescent="0.25">
      <c r="A185" s="34" t="s">
        <v>1347</v>
      </c>
      <c r="B185" s="48" t="s">
        <v>1477</v>
      </c>
      <c r="C185" s="36"/>
      <c r="D185" s="36"/>
      <c r="E185" s="37">
        <v>2</v>
      </c>
      <c r="F185" s="38"/>
      <c r="G185" s="52"/>
      <c r="H185" s="53">
        <f t="shared" si="18"/>
        <v>0</v>
      </c>
      <c r="I185" s="53">
        <f t="shared" si="19"/>
        <v>0</v>
      </c>
    </row>
    <row r="186" spans="1:9" s="54" customFormat="1" ht="28.5" customHeight="1" x14ac:dyDescent="0.25">
      <c r="A186" s="34" t="s">
        <v>1478</v>
      </c>
      <c r="B186" s="48" t="s">
        <v>1479</v>
      </c>
      <c r="C186" s="36"/>
      <c r="D186" s="36"/>
      <c r="E186" s="37">
        <v>2</v>
      </c>
      <c r="F186" s="38"/>
      <c r="G186" s="52"/>
      <c r="H186" s="53">
        <f t="shared" si="18"/>
        <v>0</v>
      </c>
      <c r="I186" s="53">
        <f t="shared" si="19"/>
        <v>0</v>
      </c>
    </row>
    <row r="187" spans="1:9" s="54" customFormat="1" ht="28.5" customHeight="1" x14ac:dyDescent="0.25">
      <c r="A187" s="34" t="s">
        <v>1297</v>
      </c>
      <c r="B187" s="48" t="s">
        <v>1298</v>
      </c>
      <c r="C187" s="36"/>
      <c r="D187" s="36"/>
      <c r="E187" s="37">
        <v>169</v>
      </c>
      <c r="F187" s="38"/>
      <c r="G187" s="52"/>
      <c r="H187" s="53">
        <f t="shared" si="18"/>
        <v>0</v>
      </c>
      <c r="I187" s="53">
        <f t="shared" si="19"/>
        <v>0</v>
      </c>
    </row>
    <row r="188" spans="1:9" s="54" customFormat="1" ht="28.5" customHeight="1" x14ac:dyDescent="0.25">
      <c r="A188" s="34" t="s">
        <v>1299</v>
      </c>
      <c r="B188" s="48" t="s">
        <v>1300</v>
      </c>
      <c r="C188" s="36"/>
      <c r="D188" s="36"/>
      <c r="E188" s="37">
        <v>109</v>
      </c>
      <c r="F188" s="38"/>
      <c r="G188" s="52"/>
      <c r="H188" s="53">
        <f t="shared" si="18"/>
        <v>0</v>
      </c>
      <c r="I188" s="53">
        <f t="shared" si="19"/>
        <v>0</v>
      </c>
    </row>
    <row r="189" spans="1:9" s="54" customFormat="1" ht="28.5" customHeight="1" x14ac:dyDescent="0.25">
      <c r="A189" s="34" t="s">
        <v>1301</v>
      </c>
      <c r="B189" s="48" t="s">
        <v>1302</v>
      </c>
      <c r="C189" s="36"/>
      <c r="D189" s="36"/>
      <c r="E189" s="37">
        <v>233</v>
      </c>
      <c r="F189" s="38"/>
      <c r="G189" s="52"/>
      <c r="H189" s="53">
        <f t="shared" si="18"/>
        <v>0</v>
      </c>
      <c r="I189" s="53">
        <f t="shared" si="19"/>
        <v>0</v>
      </c>
    </row>
    <row r="190" spans="1:9" s="54" customFormat="1" ht="28.5" customHeight="1" x14ac:dyDescent="0.25">
      <c r="A190" s="34" t="s">
        <v>1303</v>
      </c>
      <c r="B190" s="48" t="s">
        <v>1304</v>
      </c>
      <c r="C190" s="36"/>
      <c r="D190" s="36"/>
      <c r="E190" s="37">
        <v>16</v>
      </c>
      <c r="F190" s="38"/>
      <c r="G190" s="52"/>
      <c r="H190" s="53">
        <f t="shared" si="18"/>
        <v>0</v>
      </c>
      <c r="I190" s="53">
        <f t="shared" si="19"/>
        <v>0</v>
      </c>
    </row>
    <row r="191" spans="1:9" s="54" customFormat="1" ht="28.5" customHeight="1" x14ac:dyDescent="0.25">
      <c r="A191" s="34" t="s">
        <v>1305</v>
      </c>
      <c r="B191" s="48" t="s">
        <v>1306</v>
      </c>
      <c r="C191" s="36"/>
      <c r="D191" s="36"/>
      <c r="E191" s="37">
        <v>65</v>
      </c>
      <c r="F191" s="38"/>
      <c r="G191" s="52"/>
      <c r="H191" s="53">
        <f t="shared" si="18"/>
        <v>0</v>
      </c>
      <c r="I191" s="53">
        <f t="shared" si="19"/>
        <v>0</v>
      </c>
    </row>
    <row r="192" spans="1:9" s="54" customFormat="1" ht="28.5" customHeight="1" x14ac:dyDescent="0.25">
      <c r="A192" s="34" t="s">
        <v>1357</v>
      </c>
      <c r="B192" s="48" t="s">
        <v>1480</v>
      </c>
      <c r="C192" s="36"/>
      <c r="D192" s="36"/>
      <c r="E192" s="37">
        <v>3</v>
      </c>
      <c r="F192" s="38"/>
      <c r="G192" s="52"/>
      <c r="H192" s="53">
        <f t="shared" si="18"/>
        <v>0</v>
      </c>
      <c r="I192" s="53">
        <f t="shared" si="19"/>
        <v>0</v>
      </c>
    </row>
    <row r="193" spans="1:9" s="54" customFormat="1" ht="28.5" customHeight="1" x14ac:dyDescent="0.25">
      <c r="A193" s="34" t="s">
        <v>1481</v>
      </c>
      <c r="B193" s="48" t="s">
        <v>1482</v>
      </c>
      <c r="C193" s="36"/>
      <c r="D193" s="36"/>
      <c r="E193" s="37">
        <v>6</v>
      </c>
      <c r="F193" s="38"/>
      <c r="G193" s="52"/>
      <c r="H193" s="53">
        <f t="shared" si="18"/>
        <v>0</v>
      </c>
      <c r="I193" s="53">
        <f t="shared" si="19"/>
        <v>0</v>
      </c>
    </row>
    <row r="194" spans="1:9" s="54" customFormat="1" ht="28.5" customHeight="1" x14ac:dyDescent="0.25">
      <c r="A194" s="34" t="s">
        <v>1307</v>
      </c>
      <c r="B194" s="48" t="s">
        <v>1308</v>
      </c>
      <c r="C194" s="36"/>
      <c r="D194" s="36"/>
      <c r="E194" s="37">
        <v>360</v>
      </c>
      <c r="F194" s="38"/>
      <c r="G194" s="52"/>
      <c r="H194" s="53">
        <f t="shared" si="18"/>
        <v>0</v>
      </c>
      <c r="I194" s="53">
        <f t="shared" si="19"/>
        <v>0</v>
      </c>
    </row>
    <row r="195" spans="1:9" s="54" customFormat="1" ht="28.5" customHeight="1" x14ac:dyDescent="0.25">
      <c r="A195" s="34" t="s">
        <v>1309</v>
      </c>
      <c r="B195" s="48" t="s">
        <v>1310</v>
      </c>
      <c r="C195" s="36"/>
      <c r="D195" s="36"/>
      <c r="E195" s="37">
        <v>275</v>
      </c>
      <c r="F195" s="38"/>
      <c r="G195" s="52"/>
      <c r="H195" s="53">
        <f t="shared" si="18"/>
        <v>0</v>
      </c>
      <c r="I195" s="53">
        <f t="shared" si="19"/>
        <v>0</v>
      </c>
    </row>
    <row r="196" spans="1:9" s="54" customFormat="1" ht="28.5" customHeight="1" x14ac:dyDescent="0.25">
      <c r="A196" s="34" t="s">
        <v>1311</v>
      </c>
      <c r="B196" s="48" t="s">
        <v>1312</v>
      </c>
      <c r="C196" s="36"/>
      <c r="D196" s="36"/>
      <c r="E196" s="37">
        <v>109</v>
      </c>
      <c r="F196" s="38"/>
      <c r="G196" s="52"/>
      <c r="H196" s="53">
        <f t="shared" si="18"/>
        <v>0</v>
      </c>
      <c r="I196" s="53">
        <f t="shared" si="19"/>
        <v>0</v>
      </c>
    </row>
    <row r="197" spans="1:9" s="54" customFormat="1" ht="28.5" customHeight="1" x14ac:dyDescent="0.25">
      <c r="A197" s="34" t="s">
        <v>1313</v>
      </c>
      <c r="B197" s="48" t="s">
        <v>1314</v>
      </c>
      <c r="C197" s="36"/>
      <c r="D197" s="36"/>
      <c r="E197" s="37">
        <v>136</v>
      </c>
      <c r="F197" s="38"/>
      <c r="G197" s="52"/>
      <c r="H197" s="53">
        <f t="shared" si="18"/>
        <v>0</v>
      </c>
      <c r="I197" s="53">
        <f t="shared" si="19"/>
        <v>0</v>
      </c>
    </row>
    <row r="198" spans="1:9" s="54" customFormat="1" ht="28.5" customHeight="1" x14ac:dyDescent="0.25">
      <c r="A198" s="34" t="s">
        <v>1315</v>
      </c>
      <c r="B198" s="48" t="s">
        <v>1316</v>
      </c>
      <c r="C198" s="36"/>
      <c r="D198" s="36"/>
      <c r="E198" s="37">
        <v>72</v>
      </c>
      <c r="F198" s="38"/>
      <c r="G198" s="52"/>
      <c r="H198" s="53">
        <f t="shared" si="18"/>
        <v>0</v>
      </c>
      <c r="I198" s="53">
        <f t="shared" si="19"/>
        <v>0</v>
      </c>
    </row>
    <row r="199" spans="1:9" s="54" customFormat="1" ht="28.5" customHeight="1" x14ac:dyDescent="0.25">
      <c r="A199" s="34" t="s">
        <v>1317</v>
      </c>
      <c r="B199" s="48" t="s">
        <v>1318</v>
      </c>
      <c r="C199" s="36"/>
      <c r="D199" s="36"/>
      <c r="E199" s="37">
        <v>9</v>
      </c>
      <c r="F199" s="38"/>
      <c r="G199" s="52"/>
      <c r="H199" s="53">
        <f t="shared" si="18"/>
        <v>0</v>
      </c>
      <c r="I199" s="53">
        <f t="shared" si="19"/>
        <v>0</v>
      </c>
    </row>
    <row r="200" spans="1:9" s="54" customFormat="1" ht="28.5" customHeight="1" x14ac:dyDescent="0.25">
      <c r="A200" s="34" t="s">
        <v>1319</v>
      </c>
      <c r="B200" s="48" t="s">
        <v>1320</v>
      </c>
      <c r="C200" s="36"/>
      <c r="D200" s="36"/>
      <c r="E200" s="37">
        <v>43</v>
      </c>
      <c r="F200" s="38"/>
      <c r="G200" s="52"/>
      <c r="H200" s="53">
        <f t="shared" si="18"/>
        <v>0</v>
      </c>
      <c r="I200" s="53">
        <f t="shared" si="19"/>
        <v>0</v>
      </c>
    </row>
    <row r="201" spans="1:9" s="54" customFormat="1" ht="28.5" customHeight="1" x14ac:dyDescent="0.25">
      <c r="A201" s="34" t="s">
        <v>1321</v>
      </c>
      <c r="B201" s="48" t="s">
        <v>1322</v>
      </c>
      <c r="C201" s="36"/>
      <c r="D201" s="36"/>
      <c r="E201" s="37">
        <v>380</v>
      </c>
      <c r="F201" s="38"/>
      <c r="G201" s="52"/>
      <c r="H201" s="53">
        <f t="shared" si="18"/>
        <v>0</v>
      </c>
      <c r="I201" s="53">
        <f t="shared" si="19"/>
        <v>0</v>
      </c>
    </row>
    <row r="202" spans="1:9" s="54" customFormat="1" ht="28.5" customHeight="1" x14ac:dyDescent="0.25">
      <c r="A202" s="34" t="s">
        <v>1483</v>
      </c>
      <c r="B202" s="48" t="s">
        <v>1484</v>
      </c>
      <c r="C202" s="36"/>
      <c r="D202" s="36"/>
      <c r="E202" s="37">
        <v>16</v>
      </c>
      <c r="F202" s="38"/>
      <c r="G202" s="52"/>
      <c r="H202" s="53">
        <f t="shared" si="18"/>
        <v>0</v>
      </c>
      <c r="I202" s="53">
        <f t="shared" si="19"/>
        <v>0</v>
      </c>
    </row>
    <row r="203" spans="1:9" s="54" customFormat="1" ht="28.5" customHeight="1" x14ac:dyDescent="0.25">
      <c r="A203" s="34" t="s">
        <v>1323</v>
      </c>
      <c r="B203" s="48" t="s">
        <v>1324</v>
      </c>
      <c r="C203" s="36"/>
      <c r="D203" s="36"/>
      <c r="E203" s="37">
        <v>28</v>
      </c>
      <c r="F203" s="38"/>
      <c r="G203" s="52"/>
      <c r="H203" s="53">
        <f t="shared" si="18"/>
        <v>0</v>
      </c>
      <c r="I203" s="53">
        <f t="shared" si="19"/>
        <v>0</v>
      </c>
    </row>
    <row r="204" spans="1:9" s="54" customFormat="1" ht="28.5" customHeight="1" x14ac:dyDescent="0.25">
      <c r="A204" s="34" t="s">
        <v>1325</v>
      </c>
      <c r="B204" s="48" t="s">
        <v>1326</v>
      </c>
      <c r="C204" s="36"/>
      <c r="D204" s="36"/>
      <c r="E204" s="37">
        <v>5</v>
      </c>
      <c r="F204" s="38"/>
      <c r="G204" s="52"/>
      <c r="H204" s="53">
        <f t="shared" si="18"/>
        <v>0</v>
      </c>
      <c r="I204" s="53">
        <f t="shared" si="19"/>
        <v>0</v>
      </c>
    </row>
    <row r="205" spans="1:9" s="54" customFormat="1" ht="28.5" customHeight="1" x14ac:dyDescent="0.25">
      <c r="A205" s="34" t="s">
        <v>1329</v>
      </c>
      <c r="B205" s="48" t="s">
        <v>1330</v>
      </c>
      <c r="C205" s="36"/>
      <c r="D205" s="36"/>
      <c r="E205" s="37">
        <v>6</v>
      </c>
      <c r="F205" s="38"/>
      <c r="G205" s="52"/>
      <c r="H205" s="53">
        <f t="shared" si="18"/>
        <v>0</v>
      </c>
      <c r="I205" s="53">
        <f t="shared" si="19"/>
        <v>0</v>
      </c>
    </row>
    <row r="206" spans="1:9" s="54" customFormat="1" ht="28.5" customHeight="1" x14ac:dyDescent="0.25">
      <c r="A206" s="34" t="s">
        <v>1331</v>
      </c>
      <c r="B206" s="48" t="s">
        <v>1332</v>
      </c>
      <c r="C206" s="36"/>
      <c r="D206" s="36"/>
      <c r="E206" s="37">
        <v>13</v>
      </c>
      <c r="F206" s="38"/>
      <c r="G206" s="52"/>
      <c r="H206" s="53">
        <f t="shared" si="18"/>
        <v>0</v>
      </c>
      <c r="I206" s="53">
        <f t="shared" si="19"/>
        <v>0</v>
      </c>
    </row>
    <row r="207" spans="1:9" s="54" customFormat="1" ht="28.5" customHeight="1" x14ac:dyDescent="0.25">
      <c r="A207" s="34" t="s">
        <v>1333</v>
      </c>
      <c r="B207" s="48" t="s">
        <v>1334</v>
      </c>
      <c r="C207" s="36"/>
      <c r="D207" s="36"/>
      <c r="E207" s="37">
        <v>2</v>
      </c>
      <c r="F207" s="38"/>
      <c r="G207" s="52"/>
      <c r="H207" s="53">
        <f t="shared" ref="H207:H219" si="20">+F207+G207</f>
        <v>0</v>
      </c>
      <c r="I207" s="53">
        <f t="shared" ref="I207:I219" si="21">+E207*F207</f>
        <v>0</v>
      </c>
    </row>
    <row r="208" spans="1:9" s="54" customFormat="1" ht="28.5" customHeight="1" x14ac:dyDescent="0.25">
      <c r="A208" s="34" t="s">
        <v>1335</v>
      </c>
      <c r="B208" s="48" t="s">
        <v>1336</v>
      </c>
      <c r="C208" s="36"/>
      <c r="D208" s="36"/>
      <c r="E208" s="37">
        <v>2</v>
      </c>
      <c r="F208" s="38"/>
      <c r="G208" s="52"/>
      <c r="H208" s="53">
        <f t="shared" si="20"/>
        <v>0</v>
      </c>
      <c r="I208" s="53">
        <f t="shared" si="21"/>
        <v>0</v>
      </c>
    </row>
    <row r="209" spans="1:9" s="54" customFormat="1" ht="28.5" customHeight="1" x14ac:dyDescent="0.25">
      <c r="A209" s="34" t="s">
        <v>1349</v>
      </c>
      <c r="B209" s="48" t="s">
        <v>1485</v>
      </c>
      <c r="C209" s="36"/>
      <c r="D209" s="36"/>
      <c r="E209" s="37">
        <v>2</v>
      </c>
      <c r="F209" s="38"/>
      <c r="G209" s="52"/>
      <c r="H209" s="53">
        <f t="shared" si="20"/>
        <v>0</v>
      </c>
      <c r="I209" s="53">
        <f t="shared" si="21"/>
        <v>0</v>
      </c>
    </row>
    <row r="210" spans="1:9" s="54" customFormat="1" ht="28.5" customHeight="1" x14ac:dyDescent="0.25">
      <c r="A210" s="34" t="s">
        <v>1337</v>
      </c>
      <c r="B210" s="48" t="s">
        <v>1338</v>
      </c>
      <c r="C210" s="36"/>
      <c r="D210" s="36"/>
      <c r="E210" s="37">
        <v>3</v>
      </c>
      <c r="F210" s="38"/>
      <c r="G210" s="52"/>
      <c r="H210" s="53">
        <f t="shared" si="20"/>
        <v>0</v>
      </c>
      <c r="I210" s="53">
        <f t="shared" si="21"/>
        <v>0</v>
      </c>
    </row>
    <row r="211" spans="1:9" s="54" customFormat="1" ht="28.5" customHeight="1" x14ac:dyDescent="0.25">
      <c r="A211" s="34" t="s">
        <v>1339</v>
      </c>
      <c r="B211" s="48" t="s">
        <v>1340</v>
      </c>
      <c r="C211" s="36"/>
      <c r="D211" s="36"/>
      <c r="E211" s="37">
        <v>3</v>
      </c>
      <c r="F211" s="38"/>
      <c r="G211" s="52"/>
      <c r="H211" s="53">
        <f t="shared" ref="H211:H213" si="22">+F211+G211</f>
        <v>0</v>
      </c>
      <c r="I211" s="53">
        <f t="shared" ref="I211:I213" si="23">+E211*F211</f>
        <v>0</v>
      </c>
    </row>
    <row r="212" spans="1:9" s="54" customFormat="1" ht="28.5" customHeight="1" x14ac:dyDescent="0.25">
      <c r="A212" s="34" t="s">
        <v>1343</v>
      </c>
      <c r="B212" s="48" t="s">
        <v>1344</v>
      </c>
      <c r="C212" s="36"/>
      <c r="D212" s="36"/>
      <c r="E212" s="37">
        <v>6</v>
      </c>
      <c r="F212" s="38"/>
      <c r="G212" s="52"/>
      <c r="H212" s="53">
        <f t="shared" si="22"/>
        <v>0</v>
      </c>
      <c r="I212" s="53">
        <f t="shared" si="23"/>
        <v>0</v>
      </c>
    </row>
    <row r="213" spans="1:9" s="54" customFormat="1" ht="28.5" customHeight="1" x14ac:dyDescent="0.25">
      <c r="A213" s="34" t="s">
        <v>1235</v>
      </c>
      <c r="B213" s="48" t="s">
        <v>1486</v>
      </c>
      <c r="C213" s="36"/>
      <c r="D213" s="36"/>
      <c r="E213" s="37">
        <v>1</v>
      </c>
      <c r="F213" s="38"/>
      <c r="G213" s="52"/>
      <c r="H213" s="53">
        <f t="shared" si="22"/>
        <v>0</v>
      </c>
      <c r="I213" s="53">
        <f t="shared" si="23"/>
        <v>0</v>
      </c>
    </row>
    <row r="214" spans="1:9" s="54" customFormat="1" ht="28.5" customHeight="1" x14ac:dyDescent="0.25">
      <c r="A214" s="34" t="s">
        <v>1359</v>
      </c>
      <c r="B214" s="48" t="s">
        <v>1487</v>
      </c>
      <c r="C214" s="36"/>
      <c r="D214" s="36"/>
      <c r="E214" s="37">
        <v>1</v>
      </c>
      <c r="F214" s="38"/>
      <c r="G214" s="52"/>
      <c r="H214" s="53">
        <f t="shared" si="20"/>
        <v>0</v>
      </c>
      <c r="I214" s="53">
        <f t="shared" si="21"/>
        <v>0</v>
      </c>
    </row>
    <row r="215" spans="1:9" s="54" customFormat="1" ht="28.5" customHeight="1" x14ac:dyDescent="0.25">
      <c r="A215" s="34" t="s">
        <v>1352</v>
      </c>
      <c r="B215" s="48" t="s">
        <v>395</v>
      </c>
      <c r="C215" s="36"/>
      <c r="D215" s="36"/>
      <c r="E215" s="37">
        <v>1</v>
      </c>
      <c r="F215" s="38"/>
      <c r="G215" s="52"/>
      <c r="H215" s="53">
        <f t="shared" si="20"/>
        <v>0</v>
      </c>
      <c r="I215" s="53">
        <f t="shared" si="21"/>
        <v>0</v>
      </c>
    </row>
    <row r="216" spans="1:9" s="54" customFormat="1" ht="28.5" customHeight="1" x14ac:dyDescent="0.25">
      <c r="A216" s="34" t="s">
        <v>1353</v>
      </c>
      <c r="B216" s="48" t="s">
        <v>1488</v>
      </c>
      <c r="C216" s="36"/>
      <c r="D216" s="36"/>
      <c r="E216" s="37">
        <v>1</v>
      </c>
      <c r="F216" s="38"/>
      <c r="G216" s="52"/>
      <c r="H216" s="53">
        <f t="shared" si="20"/>
        <v>0</v>
      </c>
      <c r="I216" s="53">
        <f t="shared" si="21"/>
        <v>0</v>
      </c>
    </row>
    <row r="217" spans="1:9" s="54" customFormat="1" ht="28.5" customHeight="1" x14ac:dyDescent="0.25">
      <c r="A217" s="34" t="s">
        <v>1354</v>
      </c>
      <c r="B217" s="48" t="s">
        <v>397</v>
      </c>
      <c r="C217" s="36"/>
      <c r="D217" s="36"/>
      <c r="E217" s="37">
        <v>1</v>
      </c>
      <c r="F217" s="38"/>
      <c r="G217" s="52"/>
      <c r="H217" s="53">
        <f t="shared" si="20"/>
        <v>0</v>
      </c>
      <c r="I217" s="53">
        <f t="shared" si="21"/>
        <v>0</v>
      </c>
    </row>
    <row r="218" spans="1:9" s="54" customFormat="1" ht="28.5" customHeight="1" x14ac:dyDescent="0.25">
      <c r="A218" s="34" t="s">
        <v>806</v>
      </c>
      <c r="B218" s="48" t="s">
        <v>71</v>
      </c>
      <c r="C218" s="36"/>
      <c r="D218" s="36"/>
      <c r="E218" s="37">
        <v>1</v>
      </c>
      <c r="F218" s="38"/>
      <c r="G218" s="52"/>
      <c r="H218" s="53">
        <f t="shared" si="20"/>
        <v>0</v>
      </c>
      <c r="I218" s="53">
        <f t="shared" si="21"/>
        <v>0</v>
      </c>
    </row>
    <row r="219" spans="1:9" s="54" customFormat="1" ht="28.5" customHeight="1" x14ac:dyDescent="0.25">
      <c r="A219" s="34" t="s">
        <v>1265</v>
      </c>
      <c r="B219" s="48" t="s">
        <v>1266</v>
      </c>
      <c r="C219" s="36"/>
      <c r="D219" s="36"/>
      <c r="E219" s="37">
        <v>1</v>
      </c>
      <c r="F219" s="38"/>
      <c r="G219" s="52"/>
      <c r="H219" s="53">
        <f t="shared" si="20"/>
        <v>0</v>
      </c>
      <c r="I219" s="53">
        <f t="shared" si="21"/>
        <v>0</v>
      </c>
    </row>
    <row r="220" spans="1:9" s="55" customFormat="1" ht="15" customHeight="1" x14ac:dyDescent="0.25">
      <c r="A220" s="83" t="s">
        <v>1603</v>
      </c>
      <c r="B220" s="84"/>
      <c r="C220" s="84"/>
      <c r="D220" s="84"/>
      <c r="E220" s="84"/>
      <c r="F220" s="84"/>
      <c r="G220" s="84">
        <f>SUM(G143:G219)</f>
        <v>0</v>
      </c>
      <c r="H220" s="85">
        <f>SUM(H143:H219)</f>
        <v>0</v>
      </c>
      <c r="I220" s="56">
        <f>SUM(I143:I219)</f>
        <v>0</v>
      </c>
    </row>
    <row r="221" spans="1:9" s="55" customFormat="1" ht="15" customHeight="1" x14ac:dyDescent="0.25">
      <c r="A221" s="83" t="s">
        <v>589</v>
      </c>
      <c r="B221" s="84"/>
      <c r="C221" s="84"/>
      <c r="D221" s="84"/>
      <c r="E221" s="84"/>
      <c r="F221" s="84"/>
      <c r="G221" s="84"/>
      <c r="H221" s="85"/>
      <c r="I221" s="56">
        <f>+I26+I37+I44+I135+I140+I220</f>
        <v>0</v>
      </c>
    </row>
    <row r="222" spans="1:9" s="55" customFormat="1" ht="15" customHeight="1" x14ac:dyDescent="0.25">
      <c r="A222" s="74"/>
      <c r="B222" s="74"/>
      <c r="C222" s="74"/>
      <c r="D222" s="74"/>
      <c r="E222" s="74"/>
      <c r="F222" s="74"/>
      <c r="G222" s="74"/>
      <c r="H222" s="74"/>
      <c r="I222" s="75"/>
    </row>
    <row r="223" spans="1:9" s="55" customFormat="1" ht="15" customHeight="1" x14ac:dyDescent="0.25">
      <c r="A223" s="74"/>
      <c r="B223" s="74"/>
      <c r="C223" s="74"/>
      <c r="D223" s="74"/>
      <c r="E223" s="74"/>
      <c r="F223" s="74"/>
      <c r="G223" s="74"/>
      <c r="H223" s="74"/>
      <c r="I223" s="75"/>
    </row>
    <row r="224" spans="1:9" s="4" customFormat="1" x14ac:dyDescent="0.2">
      <c r="A224" s="3"/>
      <c r="F224" s="22"/>
      <c r="H224" s="25"/>
      <c r="I224" s="25"/>
    </row>
    <row r="225" spans="1:9" s="4" customFormat="1" x14ac:dyDescent="0.2">
      <c r="A225" s="3"/>
      <c r="C225" s="49"/>
      <c r="D225" s="49"/>
      <c r="E225" s="49"/>
      <c r="F225" s="49"/>
      <c r="H225" s="25"/>
      <c r="I225" s="25"/>
    </row>
    <row r="226" spans="1:9" s="4" customFormat="1" ht="15" x14ac:dyDescent="0.25">
      <c r="A226" s="3"/>
      <c r="C226" s="86" t="s">
        <v>550</v>
      </c>
      <c r="D226" s="86"/>
      <c r="E226" s="86"/>
      <c r="F226" s="86"/>
      <c r="H226" s="25"/>
      <c r="I226" s="25"/>
    </row>
  </sheetData>
  <mergeCells count="43">
    <mergeCell ref="I27:I28"/>
    <mergeCell ref="A3:I3"/>
    <mergeCell ref="A4:I4"/>
    <mergeCell ref="A5:I5"/>
    <mergeCell ref="A6:I6"/>
    <mergeCell ref="B14:I14"/>
    <mergeCell ref="E15:E16"/>
    <mergeCell ref="F15:F16"/>
    <mergeCell ref="G15:G16"/>
    <mergeCell ref="H15:H16"/>
    <mergeCell ref="I15:I16"/>
    <mergeCell ref="A26:H26"/>
    <mergeCell ref="E27:E28"/>
    <mergeCell ref="F27:F28"/>
    <mergeCell ref="G27:G28"/>
    <mergeCell ref="H27:H28"/>
    <mergeCell ref="I45:I46"/>
    <mergeCell ref="A37:H37"/>
    <mergeCell ref="E38:E39"/>
    <mergeCell ref="F38:F39"/>
    <mergeCell ref="G38:G39"/>
    <mergeCell ref="H38:H39"/>
    <mergeCell ref="I38:I39"/>
    <mergeCell ref="A44:H44"/>
    <mergeCell ref="E45:E46"/>
    <mergeCell ref="F45:F46"/>
    <mergeCell ref="G45:G46"/>
    <mergeCell ref="H45:H46"/>
    <mergeCell ref="I141:I142"/>
    <mergeCell ref="A135:H135"/>
    <mergeCell ref="E136:E137"/>
    <mergeCell ref="F136:F137"/>
    <mergeCell ref="G136:G137"/>
    <mergeCell ref="H136:H137"/>
    <mergeCell ref="I136:I137"/>
    <mergeCell ref="A220:H220"/>
    <mergeCell ref="A221:H221"/>
    <mergeCell ref="C226:F226"/>
    <mergeCell ref="A140:H140"/>
    <mergeCell ref="E141:E142"/>
    <mergeCell ref="F141:F142"/>
    <mergeCell ref="G141:G142"/>
    <mergeCell ref="H141:H142"/>
  </mergeCells>
  <pageMargins left="0.70866141732283472" right="0.70866141732283472" top="0.55118110236220474" bottom="0.55118110236220474" header="0.31496062992125984" footer="0.31496062992125984"/>
  <pageSetup scale="60" fitToHeight="0" orientation="landscape" r:id="rId1"/>
  <headerFooter>
    <oddFooter>&amp;C&amp;P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9"/>
  <sheetViews>
    <sheetView topLeftCell="A264" zoomScale="87" zoomScaleNormal="87" zoomScaleSheetLayoutView="160" workbookViewId="0">
      <selection activeCell="A274" sqref="A274:H274"/>
    </sheetView>
  </sheetViews>
  <sheetFormatPr baseColWidth="10" defaultColWidth="11.42578125" defaultRowHeight="12.75" x14ac:dyDescent="0.2"/>
  <cols>
    <col min="1" max="1" width="13" style="3" customWidth="1"/>
    <col min="2" max="2" width="70.28515625" style="4" customWidth="1"/>
    <col min="3" max="3" width="19.7109375" style="4" customWidth="1"/>
    <col min="4" max="4" width="17.42578125" style="4" customWidth="1"/>
    <col min="5" max="5" width="15.5703125" style="4" customWidth="1"/>
    <col min="6" max="6" width="17" style="4" customWidth="1"/>
    <col min="7" max="7" width="15" style="4" customWidth="1"/>
    <col min="8" max="8" width="15.28515625" style="25" customWidth="1"/>
    <col min="9" max="9" width="20" style="25" customWidth="1"/>
    <col min="10" max="10" width="11.42578125" style="25"/>
    <col min="11" max="11" width="54.42578125" style="25" customWidth="1"/>
    <col min="12" max="16384" width="11.42578125" style="25"/>
  </cols>
  <sheetData>
    <row r="1" spans="1:9" s="2" customFormat="1" x14ac:dyDescent="0.2">
      <c r="A1" s="21"/>
      <c r="B1" s="5"/>
      <c r="C1" s="5"/>
      <c r="D1" s="5"/>
      <c r="E1" s="5"/>
      <c r="F1" s="5"/>
      <c r="G1" s="5"/>
    </row>
    <row r="2" spans="1:9" s="2" customFormat="1" x14ac:dyDescent="0.2"/>
    <row r="3" spans="1:9" s="2" customFormat="1" ht="12.75" customHeight="1" x14ac:dyDescent="0.2">
      <c r="A3" s="79" t="s">
        <v>549</v>
      </c>
      <c r="B3" s="79"/>
      <c r="C3" s="79"/>
      <c r="D3" s="79"/>
      <c r="E3" s="79"/>
      <c r="F3" s="79"/>
      <c r="G3" s="79"/>
      <c r="H3" s="79"/>
      <c r="I3" s="79"/>
    </row>
    <row r="4" spans="1:9" s="2" customFormat="1" ht="15" customHeight="1" x14ac:dyDescent="0.2">
      <c r="A4" s="79" t="s">
        <v>659</v>
      </c>
      <c r="B4" s="79"/>
      <c r="C4" s="79"/>
      <c r="D4" s="79"/>
      <c r="E4" s="79"/>
      <c r="F4" s="79"/>
      <c r="G4" s="79"/>
      <c r="H4" s="79"/>
      <c r="I4" s="79"/>
    </row>
    <row r="5" spans="1:9" s="2" customFormat="1" ht="15.75" x14ac:dyDescent="0.2">
      <c r="A5" s="79" t="s">
        <v>553</v>
      </c>
      <c r="B5" s="79"/>
      <c r="C5" s="79"/>
      <c r="D5" s="79"/>
      <c r="E5" s="79"/>
      <c r="F5" s="79"/>
      <c r="G5" s="79"/>
      <c r="H5" s="79"/>
      <c r="I5" s="79"/>
    </row>
    <row r="6" spans="1:9" s="2" customFormat="1" ht="15" customHeight="1" x14ac:dyDescent="0.2">
      <c r="A6" s="79" t="s">
        <v>650</v>
      </c>
      <c r="B6" s="79"/>
      <c r="C6" s="79"/>
      <c r="D6" s="79"/>
      <c r="E6" s="79"/>
      <c r="F6" s="79"/>
      <c r="G6" s="79"/>
      <c r="H6" s="79"/>
      <c r="I6" s="79"/>
    </row>
    <row r="7" spans="1:9" s="15" customFormat="1" ht="14.25" x14ac:dyDescent="0.2">
      <c r="B7" s="16"/>
      <c r="C7" s="16"/>
      <c r="D7" s="16"/>
      <c r="F7" s="14" t="s">
        <v>548</v>
      </c>
      <c r="G7" s="17"/>
      <c r="H7" s="17"/>
    </row>
    <row r="8" spans="1:9" s="15" customFormat="1" ht="15" x14ac:dyDescent="0.25">
      <c r="A8" s="23" t="s">
        <v>543</v>
      </c>
      <c r="B8" s="16"/>
      <c r="C8" s="16"/>
      <c r="D8" s="16"/>
      <c r="E8" s="18"/>
      <c r="F8" s="18"/>
      <c r="G8" s="18"/>
    </row>
    <row r="9" spans="1:9" s="15" customFormat="1" ht="14.25" x14ac:dyDescent="0.2">
      <c r="A9" s="13" t="s">
        <v>544</v>
      </c>
      <c r="B9" s="19"/>
      <c r="C9" s="16"/>
      <c r="D9" s="16"/>
      <c r="E9" s="18"/>
      <c r="F9" s="18"/>
      <c r="G9" s="18"/>
    </row>
    <row r="10" spans="1:9" s="15" customFormat="1" ht="14.25" x14ac:dyDescent="0.2">
      <c r="A10" s="13" t="s">
        <v>545</v>
      </c>
      <c r="B10" s="20"/>
      <c r="C10" s="16"/>
      <c r="D10" s="16"/>
      <c r="E10" s="18"/>
      <c r="F10" s="18"/>
      <c r="G10" s="18"/>
    </row>
    <row r="11" spans="1:9" s="15" customFormat="1" ht="14.25" x14ac:dyDescent="0.2">
      <c r="A11" s="13" t="s">
        <v>546</v>
      </c>
      <c r="B11" s="20"/>
      <c r="C11" s="16"/>
      <c r="D11" s="16"/>
      <c r="E11" s="18"/>
      <c r="F11" s="18"/>
      <c r="G11" s="18"/>
    </row>
    <row r="12" spans="1:9" s="15" customFormat="1" ht="28.5" x14ac:dyDescent="0.2">
      <c r="A12" s="24" t="s">
        <v>547</v>
      </c>
      <c r="B12" s="20"/>
      <c r="C12" s="16"/>
      <c r="D12" s="16"/>
      <c r="E12" s="18"/>
      <c r="F12" s="18"/>
      <c r="G12" s="18"/>
    </row>
    <row r="13" spans="1:9" s="18" customFormat="1" ht="14.25" x14ac:dyDescent="0.2">
      <c r="A13" s="16"/>
    </row>
    <row r="14" spans="1:9" s="50" customFormat="1" ht="15.75" x14ac:dyDescent="0.25">
      <c r="A14" s="57" t="s">
        <v>557</v>
      </c>
      <c r="B14" s="87" t="s">
        <v>1489</v>
      </c>
      <c r="C14" s="88"/>
      <c r="D14" s="88"/>
      <c r="E14" s="88"/>
      <c r="F14" s="88"/>
      <c r="G14" s="88"/>
      <c r="H14" s="88"/>
      <c r="I14" s="89"/>
    </row>
    <row r="15" spans="1:9" s="51" customFormat="1" ht="30" customHeight="1" x14ac:dyDescent="0.25">
      <c r="A15" s="58" t="s">
        <v>512</v>
      </c>
      <c r="B15" s="59" t="s">
        <v>535</v>
      </c>
      <c r="C15" s="58" t="s">
        <v>554</v>
      </c>
      <c r="D15" s="58" t="s">
        <v>555</v>
      </c>
      <c r="E15" s="90" t="s">
        <v>660</v>
      </c>
      <c r="F15" s="90" t="s">
        <v>641</v>
      </c>
      <c r="G15" s="90" t="s">
        <v>644</v>
      </c>
      <c r="H15" s="90" t="s">
        <v>642</v>
      </c>
      <c r="I15" s="90" t="s">
        <v>643</v>
      </c>
    </row>
    <row r="16" spans="1:9" s="51" customFormat="1" ht="15" x14ac:dyDescent="0.25">
      <c r="A16" s="60" t="s">
        <v>639</v>
      </c>
      <c r="B16" s="60" t="s">
        <v>640</v>
      </c>
      <c r="C16" s="61">
        <v>296349.84000000003</v>
      </c>
      <c r="D16" s="62">
        <v>740874.6</v>
      </c>
      <c r="E16" s="91"/>
      <c r="F16" s="91"/>
      <c r="G16" s="91"/>
      <c r="H16" s="91"/>
      <c r="I16" s="91"/>
    </row>
    <row r="17" spans="1:9" s="51" customFormat="1" ht="26.1" customHeight="1" x14ac:dyDescent="0.25">
      <c r="A17" s="34" t="s">
        <v>609</v>
      </c>
      <c r="B17" s="35" t="s">
        <v>25</v>
      </c>
      <c r="C17" s="36"/>
      <c r="D17" s="36"/>
      <c r="E17" s="37">
        <v>4</v>
      </c>
      <c r="F17" s="38"/>
      <c r="G17" s="52"/>
      <c r="H17" s="53">
        <f>+F17+G17</f>
        <v>0</v>
      </c>
      <c r="I17" s="53">
        <f>+E17*F17</f>
        <v>0</v>
      </c>
    </row>
    <row r="18" spans="1:9" s="51" customFormat="1" ht="26.1" customHeight="1" x14ac:dyDescent="0.25">
      <c r="A18" s="34" t="s">
        <v>611</v>
      </c>
      <c r="B18" s="35" t="s">
        <v>26</v>
      </c>
      <c r="C18" s="36"/>
      <c r="D18" s="36"/>
      <c r="E18" s="37">
        <v>1</v>
      </c>
      <c r="F18" s="38"/>
      <c r="G18" s="52"/>
      <c r="H18" s="53">
        <f t="shared" ref="H18:H25" si="0">+F18+G18</f>
        <v>0</v>
      </c>
      <c r="I18" s="53">
        <f t="shared" ref="I18:I25" si="1">+E18*F18</f>
        <v>0</v>
      </c>
    </row>
    <row r="19" spans="1:9" s="51" customFormat="1" ht="26.1" customHeight="1" x14ac:dyDescent="0.25">
      <c r="A19" s="34" t="s">
        <v>616</v>
      </c>
      <c r="B19" s="39" t="s">
        <v>7</v>
      </c>
      <c r="C19" s="40"/>
      <c r="D19" s="40"/>
      <c r="E19" s="37">
        <v>5</v>
      </c>
      <c r="F19" s="38"/>
      <c r="G19" s="52"/>
      <c r="H19" s="53">
        <f t="shared" si="0"/>
        <v>0</v>
      </c>
      <c r="I19" s="53">
        <f t="shared" si="1"/>
        <v>0</v>
      </c>
    </row>
    <row r="20" spans="1:9" s="51" customFormat="1" ht="26.1" customHeight="1" x14ac:dyDescent="0.25">
      <c r="A20" s="34" t="s">
        <v>612</v>
      </c>
      <c r="B20" s="39" t="s">
        <v>27</v>
      </c>
      <c r="C20" s="40"/>
      <c r="D20" s="40"/>
      <c r="E20" s="37">
        <v>87</v>
      </c>
      <c r="F20" s="38"/>
      <c r="G20" s="52"/>
      <c r="H20" s="53">
        <f t="shared" si="0"/>
        <v>0</v>
      </c>
      <c r="I20" s="53">
        <f t="shared" si="1"/>
        <v>0</v>
      </c>
    </row>
    <row r="21" spans="1:9" s="51" customFormat="1" ht="26.1" customHeight="1" x14ac:dyDescent="0.25">
      <c r="A21" s="34" t="s">
        <v>614</v>
      </c>
      <c r="B21" s="39" t="s">
        <v>38</v>
      </c>
      <c r="C21" s="40"/>
      <c r="D21" s="40"/>
      <c r="E21" s="37">
        <v>17</v>
      </c>
      <c r="F21" s="38"/>
      <c r="G21" s="52"/>
      <c r="H21" s="53">
        <f t="shared" si="0"/>
        <v>0</v>
      </c>
      <c r="I21" s="53">
        <f t="shared" si="1"/>
        <v>0</v>
      </c>
    </row>
    <row r="22" spans="1:9" s="51" customFormat="1" ht="26.1" customHeight="1" x14ac:dyDescent="0.25">
      <c r="A22" s="34" t="s">
        <v>646</v>
      </c>
      <c r="B22" s="39" t="s">
        <v>39</v>
      </c>
      <c r="C22" s="40"/>
      <c r="D22" s="40"/>
      <c r="E22" s="37">
        <v>5</v>
      </c>
      <c r="F22" s="38"/>
      <c r="G22" s="52"/>
      <c r="H22" s="53">
        <f t="shared" si="0"/>
        <v>0</v>
      </c>
      <c r="I22" s="53">
        <f t="shared" si="1"/>
        <v>0</v>
      </c>
    </row>
    <row r="23" spans="1:9" s="51" customFormat="1" ht="26.1" customHeight="1" x14ac:dyDescent="0.25">
      <c r="A23" s="34" t="s">
        <v>618</v>
      </c>
      <c r="B23" s="35" t="s">
        <v>2</v>
      </c>
      <c r="C23" s="36"/>
      <c r="D23" s="36"/>
      <c r="E23" s="37">
        <v>1</v>
      </c>
      <c r="F23" s="38"/>
      <c r="G23" s="52"/>
      <c r="H23" s="53">
        <f t="shared" si="0"/>
        <v>0</v>
      </c>
      <c r="I23" s="53">
        <f t="shared" si="1"/>
        <v>0</v>
      </c>
    </row>
    <row r="24" spans="1:9" s="51" customFormat="1" ht="26.1" customHeight="1" x14ac:dyDescent="0.25">
      <c r="A24" s="34" t="s">
        <v>619</v>
      </c>
      <c r="B24" s="35" t="s">
        <v>620</v>
      </c>
      <c r="C24" s="36"/>
      <c r="D24" s="36"/>
      <c r="E24" s="37">
        <v>2</v>
      </c>
      <c r="F24" s="38"/>
      <c r="G24" s="52"/>
      <c r="H24" s="53">
        <f t="shared" si="0"/>
        <v>0</v>
      </c>
      <c r="I24" s="53">
        <f t="shared" si="1"/>
        <v>0</v>
      </c>
    </row>
    <row r="25" spans="1:9" s="51" customFormat="1" ht="26.1" customHeight="1" x14ac:dyDescent="0.25">
      <c r="A25" s="34" t="s">
        <v>621</v>
      </c>
      <c r="B25" s="35" t="s">
        <v>29</v>
      </c>
      <c r="C25" s="36"/>
      <c r="D25" s="36"/>
      <c r="E25" s="37">
        <v>32</v>
      </c>
      <c r="F25" s="38"/>
      <c r="G25" s="52"/>
      <c r="H25" s="53">
        <f t="shared" si="0"/>
        <v>0</v>
      </c>
      <c r="I25" s="53">
        <f t="shared" si="1"/>
        <v>0</v>
      </c>
    </row>
    <row r="26" spans="1:9" s="55" customFormat="1" ht="15" customHeight="1" x14ac:dyDescent="0.25">
      <c r="A26" s="83" t="s">
        <v>580</v>
      </c>
      <c r="B26" s="84"/>
      <c r="C26" s="84"/>
      <c r="D26" s="84"/>
      <c r="E26" s="84"/>
      <c r="F26" s="84"/>
      <c r="G26" s="84"/>
      <c r="H26" s="85"/>
      <c r="I26" s="56">
        <f>SUM(I17:I25)</f>
        <v>0</v>
      </c>
    </row>
    <row r="27" spans="1:9" s="51" customFormat="1" ht="30" customHeight="1" x14ac:dyDescent="0.25">
      <c r="A27" s="58" t="s">
        <v>513</v>
      </c>
      <c r="B27" s="59" t="s">
        <v>536</v>
      </c>
      <c r="C27" s="58" t="s">
        <v>554</v>
      </c>
      <c r="D27" s="58" t="s">
        <v>555</v>
      </c>
      <c r="E27" s="90" t="s">
        <v>660</v>
      </c>
      <c r="F27" s="90" t="s">
        <v>641</v>
      </c>
      <c r="G27" s="90" t="s">
        <v>644</v>
      </c>
      <c r="H27" s="90" t="s">
        <v>642</v>
      </c>
      <c r="I27" s="90" t="s">
        <v>643</v>
      </c>
    </row>
    <row r="28" spans="1:9" s="51" customFormat="1" ht="15" x14ac:dyDescent="0.25">
      <c r="A28" s="60" t="s">
        <v>639</v>
      </c>
      <c r="B28" s="60" t="s">
        <v>640</v>
      </c>
      <c r="C28" s="61">
        <v>640631.81000000006</v>
      </c>
      <c r="D28" s="62">
        <v>1601579.52</v>
      </c>
      <c r="E28" s="91"/>
      <c r="F28" s="91"/>
      <c r="G28" s="91"/>
      <c r="H28" s="91"/>
      <c r="I28" s="91"/>
    </row>
    <row r="29" spans="1:9" s="51" customFormat="1" ht="26.1" customHeight="1" x14ac:dyDescent="0.25">
      <c r="A29" s="45" t="s">
        <v>661</v>
      </c>
      <c r="B29" s="46" t="s">
        <v>1490</v>
      </c>
      <c r="C29" s="36"/>
      <c r="D29" s="36"/>
      <c r="E29" s="37">
        <v>160</v>
      </c>
      <c r="F29" s="38"/>
      <c r="G29" s="52"/>
      <c r="H29" s="53">
        <f>+F29+G29</f>
        <v>0</v>
      </c>
      <c r="I29" s="53">
        <f>+E29*F29</f>
        <v>0</v>
      </c>
    </row>
    <row r="30" spans="1:9" s="51" customFormat="1" ht="26.1" customHeight="1" x14ac:dyDescent="0.25">
      <c r="A30" s="45" t="s">
        <v>662</v>
      </c>
      <c r="B30" s="46" t="s">
        <v>1371</v>
      </c>
      <c r="C30" s="36"/>
      <c r="D30" s="36"/>
      <c r="E30" s="37">
        <v>60</v>
      </c>
      <c r="F30" s="38"/>
      <c r="G30" s="52"/>
      <c r="H30" s="53">
        <f t="shared" ref="H30:H36" si="2">+F30+G30</f>
        <v>0</v>
      </c>
      <c r="I30" s="53">
        <f t="shared" ref="I30:I36" si="3">+E30*F30</f>
        <v>0</v>
      </c>
    </row>
    <row r="31" spans="1:9" s="51" customFormat="1" ht="26.1" customHeight="1" x14ac:dyDescent="0.25">
      <c r="A31" s="45" t="s">
        <v>663</v>
      </c>
      <c r="B31" s="46" t="s">
        <v>1372</v>
      </c>
      <c r="C31" s="36"/>
      <c r="D31" s="36"/>
      <c r="E31" s="37">
        <v>26</v>
      </c>
      <c r="F31" s="38"/>
      <c r="G31" s="52"/>
      <c r="H31" s="53">
        <f t="shared" si="2"/>
        <v>0</v>
      </c>
      <c r="I31" s="53">
        <f t="shared" si="3"/>
        <v>0</v>
      </c>
    </row>
    <row r="32" spans="1:9" s="51" customFormat="1" ht="26.1" customHeight="1" x14ac:dyDescent="0.25">
      <c r="A32" s="45" t="s">
        <v>664</v>
      </c>
      <c r="B32" s="46" t="s">
        <v>1373</v>
      </c>
      <c r="C32" s="36"/>
      <c r="D32" s="36"/>
      <c r="E32" s="37">
        <v>40</v>
      </c>
      <c r="F32" s="38"/>
      <c r="G32" s="52"/>
      <c r="H32" s="53">
        <f t="shared" si="2"/>
        <v>0</v>
      </c>
      <c r="I32" s="53">
        <f t="shared" si="3"/>
        <v>0</v>
      </c>
    </row>
    <row r="33" spans="1:9" s="51" customFormat="1" ht="26.1" customHeight="1" x14ac:dyDescent="0.25">
      <c r="A33" s="45" t="s">
        <v>665</v>
      </c>
      <c r="B33" s="46" t="s">
        <v>286</v>
      </c>
      <c r="C33" s="36"/>
      <c r="D33" s="36"/>
      <c r="E33" s="37">
        <v>110</v>
      </c>
      <c r="F33" s="38"/>
      <c r="G33" s="52"/>
      <c r="H33" s="53">
        <f t="shared" si="2"/>
        <v>0</v>
      </c>
      <c r="I33" s="53">
        <f t="shared" si="3"/>
        <v>0</v>
      </c>
    </row>
    <row r="34" spans="1:9" s="51" customFormat="1" ht="26.1" customHeight="1" x14ac:dyDescent="0.25">
      <c r="A34" s="45" t="s">
        <v>666</v>
      </c>
      <c r="B34" s="46" t="s">
        <v>287</v>
      </c>
      <c r="C34" s="36"/>
      <c r="D34" s="36"/>
      <c r="E34" s="37">
        <v>20</v>
      </c>
      <c r="F34" s="38"/>
      <c r="G34" s="52"/>
      <c r="H34" s="53">
        <f t="shared" si="2"/>
        <v>0</v>
      </c>
      <c r="I34" s="53">
        <f t="shared" si="3"/>
        <v>0</v>
      </c>
    </row>
    <row r="35" spans="1:9" s="51" customFormat="1" ht="26.1" customHeight="1" x14ac:dyDescent="0.25">
      <c r="A35" s="45" t="s">
        <v>667</v>
      </c>
      <c r="B35" s="46" t="s">
        <v>288</v>
      </c>
      <c r="C35" s="36"/>
      <c r="D35" s="36"/>
      <c r="E35" s="37">
        <v>1</v>
      </c>
      <c r="F35" s="38"/>
      <c r="G35" s="52"/>
      <c r="H35" s="53">
        <f t="shared" si="2"/>
        <v>0</v>
      </c>
      <c r="I35" s="53">
        <f t="shared" si="3"/>
        <v>0</v>
      </c>
    </row>
    <row r="36" spans="1:9" s="51" customFormat="1" ht="26.1" customHeight="1" x14ac:dyDescent="0.25">
      <c r="A36" s="45" t="s">
        <v>668</v>
      </c>
      <c r="B36" s="46" t="s">
        <v>669</v>
      </c>
      <c r="C36" s="36"/>
      <c r="D36" s="36"/>
      <c r="E36" s="37">
        <v>2</v>
      </c>
      <c r="F36" s="38"/>
      <c r="G36" s="52"/>
      <c r="H36" s="53">
        <f t="shared" si="2"/>
        <v>0</v>
      </c>
      <c r="I36" s="53">
        <f t="shared" si="3"/>
        <v>0</v>
      </c>
    </row>
    <row r="37" spans="1:9" s="55" customFormat="1" ht="15" customHeight="1" x14ac:dyDescent="0.25">
      <c r="A37" s="83" t="s">
        <v>581</v>
      </c>
      <c r="B37" s="84"/>
      <c r="C37" s="84"/>
      <c r="D37" s="84"/>
      <c r="E37" s="84"/>
      <c r="F37" s="84"/>
      <c r="G37" s="84"/>
      <c r="H37" s="85"/>
      <c r="I37" s="56">
        <f>SUM(I29:I36)</f>
        <v>0</v>
      </c>
    </row>
    <row r="38" spans="1:9" s="51" customFormat="1" ht="30" customHeight="1" x14ac:dyDescent="0.25">
      <c r="A38" s="58" t="s">
        <v>514</v>
      </c>
      <c r="B38" s="59" t="s">
        <v>537</v>
      </c>
      <c r="C38" s="58" t="s">
        <v>554</v>
      </c>
      <c r="D38" s="58" t="s">
        <v>555</v>
      </c>
      <c r="E38" s="90" t="s">
        <v>660</v>
      </c>
      <c r="F38" s="90" t="s">
        <v>641</v>
      </c>
      <c r="G38" s="90" t="s">
        <v>644</v>
      </c>
      <c r="H38" s="90" t="s">
        <v>642</v>
      </c>
      <c r="I38" s="90" t="s">
        <v>643</v>
      </c>
    </row>
    <row r="39" spans="1:9" s="51" customFormat="1" ht="15" x14ac:dyDescent="0.25">
      <c r="A39" s="60" t="s">
        <v>639</v>
      </c>
      <c r="B39" s="60" t="s">
        <v>640</v>
      </c>
      <c r="C39" s="61">
        <v>248530.46</v>
      </c>
      <c r="D39" s="62">
        <v>621326.16</v>
      </c>
      <c r="E39" s="91"/>
      <c r="F39" s="91"/>
      <c r="G39" s="91"/>
      <c r="H39" s="91"/>
      <c r="I39" s="91"/>
    </row>
    <row r="40" spans="1:9" s="51" customFormat="1" ht="35.1" customHeight="1" x14ac:dyDescent="0.25">
      <c r="A40" s="34" t="s">
        <v>670</v>
      </c>
      <c r="B40" s="48" t="s">
        <v>6</v>
      </c>
      <c r="C40" s="36"/>
      <c r="D40" s="36"/>
      <c r="E40" s="37">
        <v>77</v>
      </c>
      <c r="F40" s="38"/>
      <c r="G40" s="52"/>
      <c r="H40" s="53">
        <f t="shared" ref="H40:H43" si="4">+F40+G40</f>
        <v>0</v>
      </c>
      <c r="I40" s="53">
        <f t="shared" ref="I40:I43" si="5">+E40*F40</f>
        <v>0</v>
      </c>
    </row>
    <row r="41" spans="1:9" s="51" customFormat="1" ht="35.1" customHeight="1" x14ac:dyDescent="0.25">
      <c r="A41" s="34" t="s">
        <v>672</v>
      </c>
      <c r="B41" s="48" t="s">
        <v>40</v>
      </c>
      <c r="C41" s="36"/>
      <c r="D41" s="36"/>
      <c r="E41" s="37">
        <v>500</v>
      </c>
      <c r="F41" s="38"/>
      <c r="G41" s="52"/>
      <c r="H41" s="53">
        <f t="shared" si="4"/>
        <v>0</v>
      </c>
      <c r="I41" s="53">
        <f t="shared" si="5"/>
        <v>0</v>
      </c>
    </row>
    <row r="42" spans="1:9" s="51" customFormat="1" ht="35.1" customHeight="1" x14ac:dyDescent="0.25">
      <c r="A42" s="34" t="s">
        <v>673</v>
      </c>
      <c r="B42" s="48" t="s">
        <v>289</v>
      </c>
      <c r="C42" s="36"/>
      <c r="D42" s="36"/>
      <c r="E42" s="37">
        <v>20</v>
      </c>
      <c r="F42" s="38"/>
      <c r="G42" s="52"/>
      <c r="H42" s="53">
        <f t="shared" si="4"/>
        <v>0</v>
      </c>
      <c r="I42" s="53">
        <f t="shared" si="5"/>
        <v>0</v>
      </c>
    </row>
    <row r="43" spans="1:9" s="51" customFormat="1" ht="35.1" customHeight="1" x14ac:dyDescent="0.25">
      <c r="A43" s="34" t="s">
        <v>674</v>
      </c>
      <c r="B43" s="48" t="s">
        <v>290</v>
      </c>
      <c r="C43" s="36"/>
      <c r="D43" s="36"/>
      <c r="E43" s="37">
        <v>26</v>
      </c>
      <c r="F43" s="38"/>
      <c r="G43" s="52"/>
      <c r="H43" s="53">
        <f t="shared" si="4"/>
        <v>0</v>
      </c>
      <c r="I43" s="53">
        <f t="shared" si="5"/>
        <v>0</v>
      </c>
    </row>
    <row r="44" spans="1:9" s="55" customFormat="1" ht="15" customHeight="1" x14ac:dyDescent="0.25">
      <c r="A44" s="83" t="s">
        <v>582</v>
      </c>
      <c r="B44" s="84"/>
      <c r="C44" s="84"/>
      <c r="D44" s="84"/>
      <c r="E44" s="84"/>
      <c r="F44" s="84"/>
      <c r="G44" s="84"/>
      <c r="H44" s="85"/>
      <c r="I44" s="56">
        <f>SUM(I40:I43)</f>
        <v>0</v>
      </c>
    </row>
    <row r="45" spans="1:9" s="51" customFormat="1" ht="30" x14ac:dyDescent="0.25">
      <c r="A45" s="58" t="s">
        <v>515</v>
      </c>
      <c r="B45" s="59" t="s">
        <v>404</v>
      </c>
      <c r="C45" s="58" t="s">
        <v>554</v>
      </c>
      <c r="D45" s="58" t="s">
        <v>555</v>
      </c>
      <c r="E45" s="90" t="s">
        <v>660</v>
      </c>
      <c r="F45" s="90" t="s">
        <v>641</v>
      </c>
      <c r="G45" s="90" t="s">
        <v>644</v>
      </c>
      <c r="H45" s="90" t="s">
        <v>642</v>
      </c>
      <c r="I45" s="90" t="s">
        <v>643</v>
      </c>
    </row>
    <row r="46" spans="1:9" s="51" customFormat="1" ht="15" x14ac:dyDescent="0.25">
      <c r="A46" s="60" t="s">
        <v>639</v>
      </c>
      <c r="B46" s="60" t="s">
        <v>640</v>
      </c>
      <c r="C46" s="61">
        <v>425871.34</v>
      </c>
      <c r="D46" s="62">
        <v>1064678.3600000001</v>
      </c>
      <c r="E46" s="91"/>
      <c r="F46" s="91"/>
      <c r="G46" s="91"/>
      <c r="H46" s="91"/>
      <c r="I46" s="91"/>
    </row>
    <row r="47" spans="1:9" s="51" customFormat="1" ht="35.1" customHeight="1" x14ac:dyDescent="0.25">
      <c r="A47" s="34" t="s">
        <v>1374</v>
      </c>
      <c r="B47" s="48" t="s">
        <v>405</v>
      </c>
      <c r="C47" s="36"/>
      <c r="D47" s="36"/>
      <c r="E47" s="37">
        <v>40</v>
      </c>
      <c r="F47" s="38"/>
      <c r="G47" s="52"/>
      <c r="H47" s="53">
        <f t="shared" ref="H47:H110" si="6">+F47+G47</f>
        <v>0</v>
      </c>
      <c r="I47" s="53">
        <f t="shared" ref="I47:I110" si="7">+E47*F47</f>
        <v>0</v>
      </c>
    </row>
    <row r="48" spans="1:9" s="51" customFormat="1" ht="35.1" customHeight="1" x14ac:dyDescent="0.25">
      <c r="A48" s="34" t="s">
        <v>1375</v>
      </c>
      <c r="B48" s="48" t="s">
        <v>406</v>
      </c>
      <c r="C48" s="36"/>
      <c r="D48" s="36"/>
      <c r="E48" s="37">
        <v>5</v>
      </c>
      <c r="F48" s="38"/>
      <c r="G48" s="52"/>
      <c r="H48" s="53">
        <f t="shared" si="6"/>
        <v>0</v>
      </c>
      <c r="I48" s="53">
        <f t="shared" si="7"/>
        <v>0</v>
      </c>
    </row>
    <row r="49" spans="1:9" s="51" customFormat="1" ht="35.1" customHeight="1" x14ac:dyDescent="0.25">
      <c r="A49" s="34" t="s">
        <v>1376</v>
      </c>
      <c r="B49" s="48" t="s">
        <v>407</v>
      </c>
      <c r="C49" s="36"/>
      <c r="D49" s="36"/>
      <c r="E49" s="37">
        <v>3</v>
      </c>
      <c r="F49" s="38"/>
      <c r="G49" s="52"/>
      <c r="H49" s="53">
        <f t="shared" si="6"/>
        <v>0</v>
      </c>
      <c r="I49" s="53">
        <f t="shared" si="7"/>
        <v>0</v>
      </c>
    </row>
    <row r="50" spans="1:9" s="51" customFormat="1" ht="35.1" customHeight="1" x14ac:dyDescent="0.25">
      <c r="A50" s="34" t="s">
        <v>1377</v>
      </c>
      <c r="B50" s="48" t="s">
        <v>409</v>
      </c>
      <c r="C50" s="36"/>
      <c r="D50" s="36"/>
      <c r="E50" s="37">
        <v>11</v>
      </c>
      <c r="F50" s="38"/>
      <c r="G50" s="52"/>
      <c r="H50" s="53">
        <f t="shared" si="6"/>
        <v>0</v>
      </c>
      <c r="I50" s="53">
        <f t="shared" si="7"/>
        <v>0</v>
      </c>
    </row>
    <row r="51" spans="1:9" s="51" customFormat="1" ht="35.1" customHeight="1" x14ac:dyDescent="0.25">
      <c r="A51" s="34" t="s">
        <v>1378</v>
      </c>
      <c r="B51" s="48" t="s">
        <v>410</v>
      </c>
      <c r="C51" s="36"/>
      <c r="D51" s="36"/>
      <c r="E51" s="37">
        <v>10</v>
      </c>
      <c r="F51" s="38"/>
      <c r="G51" s="52"/>
      <c r="H51" s="53">
        <f t="shared" si="6"/>
        <v>0</v>
      </c>
      <c r="I51" s="53">
        <f t="shared" si="7"/>
        <v>0</v>
      </c>
    </row>
    <row r="52" spans="1:9" s="51" customFormat="1" ht="35.1" customHeight="1" x14ac:dyDescent="0.25">
      <c r="A52" s="34" t="s">
        <v>1491</v>
      </c>
      <c r="B52" s="48" t="s">
        <v>411</v>
      </c>
      <c r="C52" s="36"/>
      <c r="D52" s="36"/>
      <c r="E52" s="37">
        <v>1</v>
      </c>
      <c r="F52" s="38"/>
      <c r="G52" s="52"/>
      <c r="H52" s="53">
        <f t="shared" si="6"/>
        <v>0</v>
      </c>
      <c r="I52" s="53">
        <f t="shared" si="7"/>
        <v>0</v>
      </c>
    </row>
    <row r="53" spans="1:9" s="51" customFormat="1" ht="35.1" customHeight="1" x14ac:dyDescent="0.25">
      <c r="A53" s="34" t="s">
        <v>1379</v>
      </c>
      <c r="B53" s="48" t="s">
        <v>412</v>
      </c>
      <c r="C53" s="36"/>
      <c r="D53" s="36"/>
      <c r="E53" s="37">
        <v>1</v>
      </c>
      <c r="F53" s="38"/>
      <c r="G53" s="52"/>
      <c r="H53" s="53">
        <f t="shared" si="6"/>
        <v>0</v>
      </c>
      <c r="I53" s="53">
        <f t="shared" si="7"/>
        <v>0</v>
      </c>
    </row>
    <row r="54" spans="1:9" s="51" customFormat="1" ht="35.1" customHeight="1" x14ac:dyDescent="0.25">
      <c r="A54" s="34" t="s">
        <v>1380</v>
      </c>
      <c r="B54" s="48" t="s">
        <v>413</v>
      </c>
      <c r="C54" s="36"/>
      <c r="D54" s="36"/>
      <c r="E54" s="37">
        <v>4</v>
      </c>
      <c r="F54" s="38"/>
      <c r="G54" s="52"/>
      <c r="H54" s="53">
        <f t="shared" si="6"/>
        <v>0</v>
      </c>
      <c r="I54" s="53">
        <f t="shared" si="7"/>
        <v>0</v>
      </c>
    </row>
    <row r="55" spans="1:9" s="51" customFormat="1" ht="35.1" customHeight="1" x14ac:dyDescent="0.25">
      <c r="A55" s="34" t="s">
        <v>1381</v>
      </c>
      <c r="B55" s="48" t="s">
        <v>414</v>
      </c>
      <c r="C55" s="36"/>
      <c r="D55" s="36"/>
      <c r="E55" s="37">
        <v>30</v>
      </c>
      <c r="F55" s="38"/>
      <c r="G55" s="52"/>
      <c r="H55" s="53">
        <f t="shared" si="6"/>
        <v>0</v>
      </c>
      <c r="I55" s="53">
        <f t="shared" si="7"/>
        <v>0</v>
      </c>
    </row>
    <row r="56" spans="1:9" s="51" customFormat="1" ht="35.1" customHeight="1" x14ac:dyDescent="0.25">
      <c r="A56" s="34" t="s">
        <v>1382</v>
      </c>
      <c r="B56" s="48" t="s">
        <v>415</v>
      </c>
      <c r="C56" s="36"/>
      <c r="D56" s="36"/>
      <c r="E56" s="37">
        <v>20</v>
      </c>
      <c r="F56" s="38"/>
      <c r="G56" s="52"/>
      <c r="H56" s="53">
        <f t="shared" si="6"/>
        <v>0</v>
      </c>
      <c r="I56" s="53">
        <f t="shared" si="7"/>
        <v>0</v>
      </c>
    </row>
    <row r="57" spans="1:9" s="51" customFormat="1" ht="35.1" customHeight="1" x14ac:dyDescent="0.25">
      <c r="A57" s="34" t="s">
        <v>1383</v>
      </c>
      <c r="B57" s="48" t="s">
        <v>416</v>
      </c>
      <c r="C57" s="36"/>
      <c r="D57" s="36"/>
      <c r="E57" s="37">
        <v>14</v>
      </c>
      <c r="F57" s="38"/>
      <c r="G57" s="52"/>
      <c r="H57" s="53">
        <f t="shared" si="6"/>
        <v>0</v>
      </c>
      <c r="I57" s="53">
        <f t="shared" si="7"/>
        <v>0</v>
      </c>
    </row>
    <row r="58" spans="1:9" s="51" customFormat="1" ht="35.1" customHeight="1" x14ac:dyDescent="0.25">
      <c r="A58" s="34" t="s">
        <v>1384</v>
      </c>
      <c r="B58" s="48" t="s">
        <v>417</v>
      </c>
      <c r="C58" s="36"/>
      <c r="D58" s="36"/>
      <c r="E58" s="37">
        <v>5</v>
      </c>
      <c r="F58" s="38"/>
      <c r="G58" s="52"/>
      <c r="H58" s="53">
        <f t="shared" si="6"/>
        <v>0</v>
      </c>
      <c r="I58" s="53">
        <f t="shared" si="7"/>
        <v>0</v>
      </c>
    </row>
    <row r="59" spans="1:9" s="51" customFormat="1" ht="35.1" customHeight="1" x14ac:dyDescent="0.25">
      <c r="A59" s="34" t="s">
        <v>1385</v>
      </c>
      <c r="B59" s="48" t="s">
        <v>418</v>
      </c>
      <c r="C59" s="36"/>
      <c r="D59" s="36"/>
      <c r="E59" s="37">
        <v>8</v>
      </c>
      <c r="F59" s="38"/>
      <c r="G59" s="52"/>
      <c r="H59" s="53">
        <f t="shared" si="6"/>
        <v>0</v>
      </c>
      <c r="I59" s="53">
        <f t="shared" si="7"/>
        <v>0</v>
      </c>
    </row>
    <row r="60" spans="1:9" s="51" customFormat="1" ht="35.1" customHeight="1" x14ac:dyDescent="0.25">
      <c r="A60" s="34" t="s">
        <v>1386</v>
      </c>
      <c r="B60" s="48" t="s">
        <v>419</v>
      </c>
      <c r="C60" s="36"/>
      <c r="D60" s="36"/>
      <c r="E60" s="37">
        <v>3</v>
      </c>
      <c r="F60" s="38"/>
      <c r="G60" s="52"/>
      <c r="H60" s="53">
        <f t="shared" si="6"/>
        <v>0</v>
      </c>
      <c r="I60" s="53">
        <f t="shared" si="7"/>
        <v>0</v>
      </c>
    </row>
    <row r="61" spans="1:9" s="51" customFormat="1" ht="35.1" customHeight="1" x14ac:dyDescent="0.25">
      <c r="A61" s="34" t="s">
        <v>1492</v>
      </c>
      <c r="B61" s="48" t="s">
        <v>420</v>
      </c>
      <c r="C61" s="36"/>
      <c r="D61" s="36"/>
      <c r="E61" s="37">
        <v>1</v>
      </c>
      <c r="F61" s="38"/>
      <c r="G61" s="52"/>
      <c r="H61" s="53">
        <f t="shared" si="6"/>
        <v>0</v>
      </c>
      <c r="I61" s="53">
        <f t="shared" si="7"/>
        <v>0</v>
      </c>
    </row>
    <row r="62" spans="1:9" s="51" customFormat="1" ht="35.1" customHeight="1" x14ac:dyDescent="0.25">
      <c r="A62" s="34" t="s">
        <v>1387</v>
      </c>
      <c r="B62" s="48" t="s">
        <v>421</v>
      </c>
      <c r="C62" s="36"/>
      <c r="D62" s="36"/>
      <c r="E62" s="37">
        <v>1</v>
      </c>
      <c r="F62" s="38"/>
      <c r="G62" s="52"/>
      <c r="H62" s="53">
        <f t="shared" si="6"/>
        <v>0</v>
      </c>
      <c r="I62" s="53">
        <f t="shared" si="7"/>
        <v>0</v>
      </c>
    </row>
    <row r="63" spans="1:9" s="51" customFormat="1" ht="35.1" customHeight="1" x14ac:dyDescent="0.25">
      <c r="A63" s="34" t="s">
        <v>1388</v>
      </c>
      <c r="B63" s="48" t="s">
        <v>422</v>
      </c>
      <c r="C63" s="36"/>
      <c r="D63" s="36"/>
      <c r="E63" s="37">
        <v>1</v>
      </c>
      <c r="F63" s="38"/>
      <c r="G63" s="52"/>
      <c r="H63" s="53">
        <f t="shared" si="6"/>
        <v>0</v>
      </c>
      <c r="I63" s="53">
        <f t="shared" si="7"/>
        <v>0</v>
      </c>
    </row>
    <row r="64" spans="1:9" s="51" customFormat="1" ht="35.1" customHeight="1" x14ac:dyDescent="0.25">
      <c r="A64" s="34" t="s">
        <v>1389</v>
      </c>
      <c r="B64" s="48" t="s">
        <v>423</v>
      </c>
      <c r="C64" s="36"/>
      <c r="D64" s="36"/>
      <c r="E64" s="37">
        <v>4</v>
      </c>
      <c r="F64" s="38"/>
      <c r="G64" s="52"/>
      <c r="H64" s="53">
        <f t="shared" si="6"/>
        <v>0</v>
      </c>
      <c r="I64" s="53">
        <f t="shared" si="7"/>
        <v>0</v>
      </c>
    </row>
    <row r="65" spans="1:9" s="51" customFormat="1" ht="35.1" customHeight="1" x14ac:dyDescent="0.25">
      <c r="A65" s="34" t="s">
        <v>1390</v>
      </c>
      <c r="B65" s="48" t="s">
        <v>424</v>
      </c>
      <c r="C65" s="36"/>
      <c r="D65" s="36"/>
      <c r="E65" s="37">
        <v>1</v>
      </c>
      <c r="F65" s="38"/>
      <c r="G65" s="52"/>
      <c r="H65" s="53">
        <f t="shared" si="6"/>
        <v>0</v>
      </c>
      <c r="I65" s="53">
        <f t="shared" si="7"/>
        <v>0</v>
      </c>
    </row>
    <row r="66" spans="1:9" s="51" customFormat="1" ht="35.1" customHeight="1" x14ac:dyDescent="0.25">
      <c r="A66" s="34" t="s">
        <v>1391</v>
      </c>
      <c r="B66" s="48" t="s">
        <v>425</v>
      </c>
      <c r="C66" s="36"/>
      <c r="D66" s="36"/>
      <c r="E66" s="37">
        <v>6</v>
      </c>
      <c r="F66" s="38"/>
      <c r="G66" s="52"/>
      <c r="H66" s="53">
        <f t="shared" si="6"/>
        <v>0</v>
      </c>
      <c r="I66" s="53">
        <f t="shared" si="7"/>
        <v>0</v>
      </c>
    </row>
    <row r="67" spans="1:9" s="51" customFormat="1" ht="35.1" customHeight="1" x14ac:dyDescent="0.25">
      <c r="A67" s="34" t="s">
        <v>1392</v>
      </c>
      <c r="B67" s="48" t="s">
        <v>426</v>
      </c>
      <c r="C67" s="36"/>
      <c r="D67" s="36"/>
      <c r="E67" s="37">
        <v>4</v>
      </c>
      <c r="F67" s="38"/>
      <c r="G67" s="52"/>
      <c r="H67" s="53">
        <f t="shared" si="6"/>
        <v>0</v>
      </c>
      <c r="I67" s="53">
        <f t="shared" si="7"/>
        <v>0</v>
      </c>
    </row>
    <row r="68" spans="1:9" s="51" customFormat="1" ht="35.1" customHeight="1" x14ac:dyDescent="0.25">
      <c r="A68" s="34" t="s">
        <v>1393</v>
      </c>
      <c r="B68" s="48" t="s">
        <v>427</v>
      </c>
      <c r="C68" s="36"/>
      <c r="D68" s="36"/>
      <c r="E68" s="37">
        <v>51</v>
      </c>
      <c r="F68" s="38"/>
      <c r="G68" s="52"/>
      <c r="H68" s="53">
        <f t="shared" si="6"/>
        <v>0</v>
      </c>
      <c r="I68" s="53">
        <f t="shared" si="7"/>
        <v>0</v>
      </c>
    </row>
    <row r="69" spans="1:9" s="51" customFormat="1" ht="35.1" customHeight="1" x14ac:dyDescent="0.25">
      <c r="A69" s="34" t="s">
        <v>1394</v>
      </c>
      <c r="B69" s="48" t="s">
        <v>428</v>
      </c>
      <c r="C69" s="36"/>
      <c r="D69" s="36"/>
      <c r="E69" s="37">
        <v>1</v>
      </c>
      <c r="F69" s="38"/>
      <c r="G69" s="52"/>
      <c r="H69" s="53">
        <f t="shared" si="6"/>
        <v>0</v>
      </c>
      <c r="I69" s="53">
        <f t="shared" si="7"/>
        <v>0</v>
      </c>
    </row>
    <row r="70" spans="1:9" s="51" customFormat="1" ht="35.1" customHeight="1" x14ac:dyDescent="0.25">
      <c r="A70" s="34" t="s">
        <v>1395</v>
      </c>
      <c r="B70" s="48" t="s">
        <v>429</v>
      </c>
      <c r="C70" s="36"/>
      <c r="D70" s="36"/>
      <c r="E70" s="37">
        <v>5</v>
      </c>
      <c r="F70" s="38"/>
      <c r="G70" s="52"/>
      <c r="H70" s="53">
        <f t="shared" si="6"/>
        <v>0</v>
      </c>
      <c r="I70" s="53">
        <f t="shared" si="7"/>
        <v>0</v>
      </c>
    </row>
    <row r="71" spans="1:9" s="51" customFormat="1" ht="35.1" customHeight="1" x14ac:dyDescent="0.25">
      <c r="A71" s="34" t="s">
        <v>1396</v>
      </c>
      <c r="B71" s="48" t="s">
        <v>430</v>
      </c>
      <c r="C71" s="36"/>
      <c r="D71" s="36"/>
      <c r="E71" s="37">
        <v>1</v>
      </c>
      <c r="F71" s="38"/>
      <c r="G71" s="52"/>
      <c r="H71" s="53">
        <f t="shared" si="6"/>
        <v>0</v>
      </c>
      <c r="I71" s="53">
        <f t="shared" si="7"/>
        <v>0</v>
      </c>
    </row>
    <row r="72" spans="1:9" s="51" customFormat="1" ht="35.1" customHeight="1" x14ac:dyDescent="0.25">
      <c r="A72" s="34" t="s">
        <v>1397</v>
      </c>
      <c r="B72" s="48" t="s">
        <v>431</v>
      </c>
      <c r="C72" s="36"/>
      <c r="D72" s="36"/>
      <c r="E72" s="37">
        <v>24</v>
      </c>
      <c r="F72" s="38"/>
      <c r="G72" s="52"/>
      <c r="H72" s="53">
        <f t="shared" si="6"/>
        <v>0</v>
      </c>
      <c r="I72" s="53">
        <f t="shared" si="7"/>
        <v>0</v>
      </c>
    </row>
    <row r="73" spans="1:9" s="51" customFormat="1" ht="35.1" customHeight="1" x14ac:dyDescent="0.25">
      <c r="A73" s="34" t="s">
        <v>1398</v>
      </c>
      <c r="B73" s="48" t="s">
        <v>432</v>
      </c>
      <c r="C73" s="36"/>
      <c r="D73" s="36"/>
      <c r="E73" s="37">
        <v>175</v>
      </c>
      <c r="F73" s="38"/>
      <c r="G73" s="52"/>
      <c r="H73" s="53">
        <f t="shared" si="6"/>
        <v>0</v>
      </c>
      <c r="I73" s="53">
        <f t="shared" si="7"/>
        <v>0</v>
      </c>
    </row>
    <row r="74" spans="1:9" s="51" customFormat="1" ht="35.1" customHeight="1" x14ac:dyDescent="0.25">
      <c r="A74" s="34" t="s">
        <v>1399</v>
      </c>
      <c r="B74" s="48" t="s">
        <v>433</v>
      </c>
      <c r="C74" s="36"/>
      <c r="D74" s="36"/>
      <c r="E74" s="37">
        <v>3</v>
      </c>
      <c r="F74" s="38"/>
      <c r="G74" s="52"/>
      <c r="H74" s="53">
        <f t="shared" si="6"/>
        <v>0</v>
      </c>
      <c r="I74" s="53">
        <f t="shared" si="7"/>
        <v>0</v>
      </c>
    </row>
    <row r="75" spans="1:9" s="51" customFormat="1" ht="35.1" customHeight="1" x14ac:dyDescent="0.25">
      <c r="A75" s="34" t="s">
        <v>1400</v>
      </c>
      <c r="B75" s="48" t="s">
        <v>434</v>
      </c>
      <c r="C75" s="36"/>
      <c r="D75" s="36"/>
      <c r="E75" s="37">
        <v>30</v>
      </c>
      <c r="F75" s="38"/>
      <c r="G75" s="52"/>
      <c r="H75" s="53">
        <f t="shared" si="6"/>
        <v>0</v>
      </c>
      <c r="I75" s="53">
        <f t="shared" si="7"/>
        <v>0</v>
      </c>
    </row>
    <row r="76" spans="1:9" s="51" customFormat="1" ht="35.1" customHeight="1" x14ac:dyDescent="0.25">
      <c r="A76" s="34" t="s">
        <v>1401</v>
      </c>
      <c r="B76" s="48" t="s">
        <v>435</v>
      </c>
      <c r="C76" s="36"/>
      <c r="D76" s="36"/>
      <c r="E76" s="37">
        <v>16</v>
      </c>
      <c r="F76" s="38"/>
      <c r="G76" s="52"/>
      <c r="H76" s="53">
        <f t="shared" si="6"/>
        <v>0</v>
      </c>
      <c r="I76" s="53">
        <f t="shared" si="7"/>
        <v>0</v>
      </c>
    </row>
    <row r="77" spans="1:9" s="51" customFormat="1" ht="35.1" customHeight="1" x14ac:dyDescent="0.25">
      <c r="A77" s="34" t="s">
        <v>1493</v>
      </c>
      <c r="B77" s="48" t="s">
        <v>436</v>
      </c>
      <c r="C77" s="36"/>
      <c r="D77" s="36"/>
      <c r="E77" s="37">
        <v>1</v>
      </c>
      <c r="F77" s="38"/>
      <c r="G77" s="52"/>
      <c r="H77" s="53">
        <f t="shared" si="6"/>
        <v>0</v>
      </c>
      <c r="I77" s="53">
        <f t="shared" si="7"/>
        <v>0</v>
      </c>
    </row>
    <row r="78" spans="1:9" s="51" customFormat="1" ht="35.1" customHeight="1" x14ac:dyDescent="0.25">
      <c r="A78" s="34" t="s">
        <v>1494</v>
      </c>
      <c r="B78" s="48" t="s">
        <v>437</v>
      </c>
      <c r="C78" s="36"/>
      <c r="D78" s="36"/>
      <c r="E78" s="37">
        <v>18</v>
      </c>
      <c r="F78" s="38"/>
      <c r="G78" s="52"/>
      <c r="H78" s="53">
        <f t="shared" si="6"/>
        <v>0</v>
      </c>
      <c r="I78" s="53">
        <f t="shared" si="7"/>
        <v>0</v>
      </c>
    </row>
    <row r="79" spans="1:9" s="51" customFormat="1" ht="35.1" customHeight="1" x14ac:dyDescent="0.25">
      <c r="A79" s="34" t="s">
        <v>1402</v>
      </c>
      <c r="B79" s="48" t="s">
        <v>438</v>
      </c>
      <c r="C79" s="36"/>
      <c r="D79" s="36"/>
      <c r="E79" s="37">
        <v>24</v>
      </c>
      <c r="F79" s="38"/>
      <c r="G79" s="52"/>
      <c r="H79" s="53">
        <f t="shared" si="6"/>
        <v>0</v>
      </c>
      <c r="I79" s="53">
        <f t="shared" si="7"/>
        <v>0</v>
      </c>
    </row>
    <row r="80" spans="1:9" s="51" customFormat="1" ht="35.1" customHeight="1" x14ac:dyDescent="0.25">
      <c r="A80" s="34" t="s">
        <v>1403</v>
      </c>
      <c r="B80" s="48" t="s">
        <v>439</v>
      </c>
      <c r="C80" s="36"/>
      <c r="D80" s="36"/>
      <c r="E80" s="37">
        <v>1</v>
      </c>
      <c r="F80" s="38"/>
      <c r="G80" s="52"/>
      <c r="H80" s="53">
        <f t="shared" si="6"/>
        <v>0</v>
      </c>
      <c r="I80" s="53">
        <f t="shared" si="7"/>
        <v>0</v>
      </c>
    </row>
    <row r="81" spans="1:9" s="51" customFormat="1" ht="35.1" customHeight="1" x14ac:dyDescent="0.25">
      <c r="A81" s="34" t="s">
        <v>1404</v>
      </c>
      <c r="B81" s="48" t="s">
        <v>440</v>
      </c>
      <c r="C81" s="36"/>
      <c r="D81" s="36"/>
      <c r="E81" s="37">
        <v>12</v>
      </c>
      <c r="F81" s="38"/>
      <c r="G81" s="52"/>
      <c r="H81" s="53">
        <f t="shared" si="6"/>
        <v>0</v>
      </c>
      <c r="I81" s="53">
        <f t="shared" si="7"/>
        <v>0</v>
      </c>
    </row>
    <row r="82" spans="1:9" s="51" customFormat="1" ht="35.1" customHeight="1" x14ac:dyDescent="0.25">
      <c r="A82" s="34" t="s">
        <v>1405</v>
      </c>
      <c r="B82" s="48" t="s">
        <v>441</v>
      </c>
      <c r="C82" s="36"/>
      <c r="D82" s="36"/>
      <c r="E82" s="37">
        <v>3</v>
      </c>
      <c r="F82" s="38"/>
      <c r="G82" s="52"/>
      <c r="H82" s="53">
        <f t="shared" si="6"/>
        <v>0</v>
      </c>
      <c r="I82" s="53">
        <f t="shared" si="7"/>
        <v>0</v>
      </c>
    </row>
    <row r="83" spans="1:9" s="51" customFormat="1" ht="35.1" customHeight="1" x14ac:dyDescent="0.25">
      <c r="A83" s="34" t="s">
        <v>1406</v>
      </c>
      <c r="B83" s="48" t="s">
        <v>442</v>
      </c>
      <c r="C83" s="36"/>
      <c r="D83" s="36"/>
      <c r="E83" s="37">
        <v>1</v>
      </c>
      <c r="F83" s="38"/>
      <c r="G83" s="52"/>
      <c r="H83" s="53">
        <f t="shared" si="6"/>
        <v>0</v>
      </c>
      <c r="I83" s="53">
        <f t="shared" si="7"/>
        <v>0</v>
      </c>
    </row>
    <row r="84" spans="1:9" s="51" customFormat="1" ht="35.1" customHeight="1" x14ac:dyDescent="0.25">
      <c r="A84" s="34" t="s">
        <v>1407</v>
      </c>
      <c r="B84" s="48" t="s">
        <v>443</v>
      </c>
      <c r="C84" s="36"/>
      <c r="D84" s="36"/>
      <c r="E84" s="37">
        <v>1</v>
      </c>
      <c r="F84" s="38"/>
      <c r="G84" s="52"/>
      <c r="H84" s="53">
        <f t="shared" si="6"/>
        <v>0</v>
      </c>
      <c r="I84" s="53">
        <f t="shared" si="7"/>
        <v>0</v>
      </c>
    </row>
    <row r="85" spans="1:9" s="51" customFormat="1" ht="35.1" customHeight="1" x14ac:dyDescent="0.25">
      <c r="A85" s="34" t="s">
        <v>1408</v>
      </c>
      <c r="B85" s="48" t="s">
        <v>444</v>
      </c>
      <c r="C85" s="36"/>
      <c r="D85" s="36"/>
      <c r="E85" s="37">
        <v>1</v>
      </c>
      <c r="F85" s="38"/>
      <c r="G85" s="52"/>
      <c r="H85" s="53">
        <f t="shared" si="6"/>
        <v>0</v>
      </c>
      <c r="I85" s="53">
        <f t="shared" si="7"/>
        <v>0</v>
      </c>
    </row>
    <row r="86" spans="1:9" s="51" customFormat="1" ht="35.1" customHeight="1" x14ac:dyDescent="0.25">
      <c r="A86" s="34" t="s">
        <v>1409</v>
      </c>
      <c r="B86" s="48" t="s">
        <v>445</v>
      </c>
      <c r="C86" s="36"/>
      <c r="D86" s="36"/>
      <c r="E86" s="37">
        <v>1</v>
      </c>
      <c r="F86" s="38"/>
      <c r="G86" s="52"/>
      <c r="H86" s="53">
        <f t="shared" si="6"/>
        <v>0</v>
      </c>
      <c r="I86" s="53">
        <f t="shared" si="7"/>
        <v>0</v>
      </c>
    </row>
    <row r="87" spans="1:9" s="51" customFormat="1" ht="35.1" customHeight="1" x14ac:dyDescent="0.25">
      <c r="A87" s="34" t="s">
        <v>1410</v>
      </c>
      <c r="B87" s="48" t="s">
        <v>446</v>
      </c>
      <c r="C87" s="36"/>
      <c r="D87" s="36"/>
      <c r="E87" s="37">
        <v>1</v>
      </c>
      <c r="F87" s="38"/>
      <c r="G87" s="52"/>
      <c r="H87" s="53">
        <f t="shared" si="6"/>
        <v>0</v>
      </c>
      <c r="I87" s="53">
        <f t="shared" si="7"/>
        <v>0</v>
      </c>
    </row>
    <row r="88" spans="1:9" s="51" customFormat="1" ht="35.1" customHeight="1" x14ac:dyDescent="0.25">
      <c r="A88" s="34" t="s">
        <v>1411</v>
      </c>
      <c r="B88" s="48" t="s">
        <v>447</v>
      </c>
      <c r="C88" s="36"/>
      <c r="D88" s="36"/>
      <c r="E88" s="37">
        <v>12</v>
      </c>
      <c r="F88" s="38"/>
      <c r="G88" s="52"/>
      <c r="H88" s="53">
        <f t="shared" si="6"/>
        <v>0</v>
      </c>
      <c r="I88" s="53">
        <f t="shared" si="7"/>
        <v>0</v>
      </c>
    </row>
    <row r="89" spans="1:9" s="51" customFormat="1" ht="35.1" customHeight="1" x14ac:dyDescent="0.25">
      <c r="A89" s="34" t="s">
        <v>1412</v>
      </c>
      <c r="B89" s="48" t="s">
        <v>448</v>
      </c>
      <c r="C89" s="36"/>
      <c r="D89" s="36"/>
      <c r="E89" s="37">
        <v>10</v>
      </c>
      <c r="F89" s="38"/>
      <c r="G89" s="52"/>
      <c r="H89" s="53">
        <f t="shared" si="6"/>
        <v>0</v>
      </c>
      <c r="I89" s="53">
        <f t="shared" si="7"/>
        <v>0</v>
      </c>
    </row>
    <row r="90" spans="1:9" s="51" customFormat="1" ht="35.1" customHeight="1" x14ac:dyDescent="0.25">
      <c r="A90" s="34" t="s">
        <v>1413</v>
      </c>
      <c r="B90" s="48" t="s">
        <v>449</v>
      </c>
      <c r="C90" s="36"/>
      <c r="D90" s="36"/>
      <c r="E90" s="37">
        <v>70</v>
      </c>
      <c r="F90" s="38"/>
      <c r="G90" s="52"/>
      <c r="H90" s="53">
        <f t="shared" si="6"/>
        <v>0</v>
      </c>
      <c r="I90" s="53">
        <f t="shared" si="7"/>
        <v>0</v>
      </c>
    </row>
    <row r="91" spans="1:9" s="51" customFormat="1" ht="35.1" customHeight="1" x14ac:dyDescent="0.25">
      <c r="A91" s="34" t="s">
        <v>1414</v>
      </c>
      <c r="B91" s="48" t="s">
        <v>450</v>
      </c>
      <c r="C91" s="36"/>
      <c r="D91" s="36"/>
      <c r="E91" s="37">
        <v>3</v>
      </c>
      <c r="F91" s="38"/>
      <c r="G91" s="52"/>
      <c r="H91" s="53">
        <f t="shared" si="6"/>
        <v>0</v>
      </c>
      <c r="I91" s="53">
        <f t="shared" si="7"/>
        <v>0</v>
      </c>
    </row>
    <row r="92" spans="1:9" s="51" customFormat="1" ht="35.1" customHeight="1" x14ac:dyDescent="0.25">
      <c r="A92" s="34" t="s">
        <v>1415</v>
      </c>
      <c r="B92" s="48" t="s">
        <v>451</v>
      </c>
      <c r="C92" s="36"/>
      <c r="D92" s="36"/>
      <c r="E92" s="37">
        <v>35</v>
      </c>
      <c r="F92" s="38"/>
      <c r="G92" s="52"/>
      <c r="H92" s="53">
        <f t="shared" si="6"/>
        <v>0</v>
      </c>
      <c r="I92" s="53">
        <f t="shared" si="7"/>
        <v>0</v>
      </c>
    </row>
    <row r="93" spans="1:9" s="51" customFormat="1" ht="35.1" customHeight="1" x14ac:dyDescent="0.25">
      <c r="A93" s="34" t="s">
        <v>1416</v>
      </c>
      <c r="B93" s="48" t="s">
        <v>452</v>
      </c>
      <c r="C93" s="36"/>
      <c r="D93" s="36"/>
      <c r="E93" s="37">
        <v>1</v>
      </c>
      <c r="F93" s="38"/>
      <c r="G93" s="52"/>
      <c r="H93" s="53">
        <f t="shared" si="6"/>
        <v>0</v>
      </c>
      <c r="I93" s="53">
        <f t="shared" si="7"/>
        <v>0</v>
      </c>
    </row>
    <row r="94" spans="1:9" s="51" customFormat="1" ht="35.1" customHeight="1" x14ac:dyDescent="0.25">
      <c r="A94" s="34" t="s">
        <v>1417</v>
      </c>
      <c r="B94" s="48" t="s">
        <v>453</v>
      </c>
      <c r="C94" s="36"/>
      <c r="D94" s="36"/>
      <c r="E94" s="37">
        <v>3</v>
      </c>
      <c r="F94" s="38"/>
      <c r="G94" s="52"/>
      <c r="H94" s="53">
        <f t="shared" si="6"/>
        <v>0</v>
      </c>
      <c r="I94" s="53">
        <f t="shared" si="7"/>
        <v>0</v>
      </c>
    </row>
    <row r="95" spans="1:9" s="51" customFormat="1" ht="35.1" customHeight="1" x14ac:dyDescent="0.25">
      <c r="A95" s="34" t="s">
        <v>1418</v>
      </c>
      <c r="B95" s="48" t="s">
        <v>454</v>
      </c>
      <c r="C95" s="36"/>
      <c r="D95" s="36"/>
      <c r="E95" s="37">
        <v>4</v>
      </c>
      <c r="F95" s="38"/>
      <c r="G95" s="52"/>
      <c r="H95" s="53">
        <f t="shared" si="6"/>
        <v>0</v>
      </c>
      <c r="I95" s="53">
        <f t="shared" si="7"/>
        <v>0</v>
      </c>
    </row>
    <row r="96" spans="1:9" s="51" customFormat="1" ht="35.1" customHeight="1" x14ac:dyDescent="0.25">
      <c r="A96" s="34" t="s">
        <v>1419</v>
      </c>
      <c r="B96" s="48" t="s">
        <v>455</v>
      </c>
      <c r="C96" s="36"/>
      <c r="D96" s="36"/>
      <c r="E96" s="37">
        <v>1</v>
      </c>
      <c r="F96" s="38"/>
      <c r="G96" s="52"/>
      <c r="H96" s="53">
        <f t="shared" si="6"/>
        <v>0</v>
      </c>
      <c r="I96" s="53">
        <f t="shared" si="7"/>
        <v>0</v>
      </c>
    </row>
    <row r="97" spans="1:9" s="51" customFormat="1" ht="35.1" customHeight="1" x14ac:dyDescent="0.25">
      <c r="A97" s="34" t="s">
        <v>1420</v>
      </c>
      <c r="B97" s="48" t="s">
        <v>456</v>
      </c>
      <c r="C97" s="36"/>
      <c r="D97" s="36"/>
      <c r="E97" s="37">
        <v>51</v>
      </c>
      <c r="F97" s="38"/>
      <c r="G97" s="52"/>
      <c r="H97" s="53">
        <f t="shared" si="6"/>
        <v>0</v>
      </c>
      <c r="I97" s="53">
        <f t="shared" si="7"/>
        <v>0</v>
      </c>
    </row>
    <row r="98" spans="1:9" s="51" customFormat="1" ht="35.1" customHeight="1" x14ac:dyDescent="0.25">
      <c r="A98" s="34" t="s">
        <v>1421</v>
      </c>
      <c r="B98" s="48" t="s">
        <v>457</v>
      </c>
      <c r="C98" s="36"/>
      <c r="D98" s="36"/>
      <c r="E98" s="37">
        <v>45</v>
      </c>
      <c r="F98" s="38"/>
      <c r="G98" s="52"/>
      <c r="H98" s="53">
        <f t="shared" si="6"/>
        <v>0</v>
      </c>
      <c r="I98" s="53">
        <f t="shared" si="7"/>
        <v>0</v>
      </c>
    </row>
    <row r="99" spans="1:9" s="51" customFormat="1" ht="35.1" customHeight="1" x14ac:dyDescent="0.25">
      <c r="A99" s="34" t="s">
        <v>1422</v>
      </c>
      <c r="B99" s="48" t="s">
        <v>458</v>
      </c>
      <c r="C99" s="36"/>
      <c r="D99" s="36"/>
      <c r="E99" s="37">
        <v>3</v>
      </c>
      <c r="F99" s="38"/>
      <c r="G99" s="52"/>
      <c r="H99" s="53">
        <f t="shared" si="6"/>
        <v>0</v>
      </c>
      <c r="I99" s="53">
        <f t="shared" si="7"/>
        <v>0</v>
      </c>
    </row>
    <row r="100" spans="1:9" s="51" customFormat="1" ht="35.1" customHeight="1" x14ac:dyDescent="0.25">
      <c r="A100" s="34" t="s">
        <v>1423</v>
      </c>
      <c r="B100" s="48" t="s">
        <v>459</v>
      </c>
      <c r="C100" s="36"/>
      <c r="D100" s="36"/>
      <c r="E100" s="37">
        <v>1</v>
      </c>
      <c r="F100" s="38"/>
      <c r="G100" s="52"/>
      <c r="H100" s="53">
        <f t="shared" si="6"/>
        <v>0</v>
      </c>
      <c r="I100" s="53">
        <f t="shared" si="7"/>
        <v>0</v>
      </c>
    </row>
    <row r="101" spans="1:9" s="51" customFormat="1" ht="35.1" customHeight="1" x14ac:dyDescent="0.25">
      <c r="A101" s="34" t="s">
        <v>1424</v>
      </c>
      <c r="B101" s="48" t="s">
        <v>460</v>
      </c>
      <c r="C101" s="36"/>
      <c r="D101" s="36"/>
      <c r="E101" s="37">
        <v>1</v>
      </c>
      <c r="F101" s="38"/>
      <c r="G101" s="52"/>
      <c r="H101" s="53">
        <f t="shared" si="6"/>
        <v>0</v>
      </c>
      <c r="I101" s="53">
        <f t="shared" si="7"/>
        <v>0</v>
      </c>
    </row>
    <row r="102" spans="1:9" s="51" customFormat="1" ht="35.1" customHeight="1" x14ac:dyDescent="0.25">
      <c r="A102" s="34" t="s">
        <v>1425</v>
      </c>
      <c r="B102" s="48" t="s">
        <v>461</v>
      </c>
      <c r="C102" s="36"/>
      <c r="D102" s="36"/>
      <c r="E102" s="37">
        <v>4</v>
      </c>
      <c r="F102" s="38"/>
      <c r="G102" s="52"/>
      <c r="H102" s="53">
        <f t="shared" si="6"/>
        <v>0</v>
      </c>
      <c r="I102" s="53">
        <f t="shared" si="7"/>
        <v>0</v>
      </c>
    </row>
    <row r="103" spans="1:9" s="51" customFormat="1" ht="35.1" customHeight="1" x14ac:dyDescent="0.25">
      <c r="A103" s="34" t="s">
        <v>1426</v>
      </c>
      <c r="B103" s="48" t="s">
        <v>462</v>
      </c>
      <c r="C103" s="36"/>
      <c r="D103" s="36"/>
      <c r="E103" s="37">
        <v>4</v>
      </c>
      <c r="F103" s="38"/>
      <c r="G103" s="52"/>
      <c r="H103" s="53">
        <f t="shared" si="6"/>
        <v>0</v>
      </c>
      <c r="I103" s="53">
        <f t="shared" si="7"/>
        <v>0</v>
      </c>
    </row>
    <row r="104" spans="1:9" s="51" customFormat="1" ht="35.1" customHeight="1" x14ac:dyDescent="0.25">
      <c r="A104" s="34" t="s">
        <v>1427</v>
      </c>
      <c r="B104" s="48" t="s">
        <v>463</v>
      </c>
      <c r="C104" s="36"/>
      <c r="D104" s="36"/>
      <c r="E104" s="37">
        <v>1</v>
      </c>
      <c r="F104" s="38"/>
      <c r="G104" s="52"/>
      <c r="H104" s="53">
        <f t="shared" si="6"/>
        <v>0</v>
      </c>
      <c r="I104" s="53">
        <f t="shared" si="7"/>
        <v>0</v>
      </c>
    </row>
    <row r="105" spans="1:9" s="51" customFormat="1" ht="35.1" customHeight="1" x14ac:dyDescent="0.25">
      <c r="A105" s="34" t="s">
        <v>1428</v>
      </c>
      <c r="B105" s="48" t="s">
        <v>464</v>
      </c>
      <c r="C105" s="36"/>
      <c r="D105" s="36"/>
      <c r="E105" s="37">
        <v>21</v>
      </c>
      <c r="F105" s="38"/>
      <c r="G105" s="52"/>
      <c r="H105" s="53">
        <f t="shared" si="6"/>
        <v>0</v>
      </c>
      <c r="I105" s="53">
        <f t="shared" si="7"/>
        <v>0</v>
      </c>
    </row>
    <row r="106" spans="1:9" s="51" customFormat="1" ht="35.1" customHeight="1" x14ac:dyDescent="0.25">
      <c r="A106" s="34" t="s">
        <v>1429</v>
      </c>
      <c r="B106" s="48" t="s">
        <v>465</v>
      </c>
      <c r="C106" s="36"/>
      <c r="D106" s="36"/>
      <c r="E106" s="37">
        <v>12</v>
      </c>
      <c r="F106" s="38"/>
      <c r="G106" s="52"/>
      <c r="H106" s="53">
        <f t="shared" si="6"/>
        <v>0</v>
      </c>
      <c r="I106" s="53">
        <f t="shared" si="7"/>
        <v>0</v>
      </c>
    </row>
    <row r="107" spans="1:9" s="51" customFormat="1" ht="35.1" customHeight="1" x14ac:dyDescent="0.25">
      <c r="A107" s="34" t="s">
        <v>1430</v>
      </c>
      <c r="B107" s="48" t="s">
        <v>466</v>
      </c>
      <c r="C107" s="36"/>
      <c r="D107" s="36"/>
      <c r="E107" s="37">
        <v>45</v>
      </c>
      <c r="F107" s="38"/>
      <c r="G107" s="52"/>
      <c r="H107" s="53">
        <f t="shared" si="6"/>
        <v>0</v>
      </c>
      <c r="I107" s="53">
        <f t="shared" si="7"/>
        <v>0</v>
      </c>
    </row>
    <row r="108" spans="1:9" s="51" customFormat="1" ht="35.1" customHeight="1" x14ac:dyDescent="0.25">
      <c r="A108" s="34" t="s">
        <v>1431</v>
      </c>
      <c r="B108" s="48" t="s">
        <v>467</v>
      </c>
      <c r="C108" s="36"/>
      <c r="D108" s="36"/>
      <c r="E108" s="37">
        <v>15</v>
      </c>
      <c r="F108" s="38"/>
      <c r="G108" s="52"/>
      <c r="H108" s="53">
        <f t="shared" si="6"/>
        <v>0</v>
      </c>
      <c r="I108" s="53">
        <f t="shared" si="7"/>
        <v>0</v>
      </c>
    </row>
    <row r="109" spans="1:9" s="51" customFormat="1" ht="35.1" customHeight="1" x14ac:dyDescent="0.25">
      <c r="A109" s="34" t="s">
        <v>1432</v>
      </c>
      <c r="B109" s="48" t="s">
        <v>468</v>
      </c>
      <c r="C109" s="36"/>
      <c r="D109" s="36"/>
      <c r="E109" s="37">
        <v>6</v>
      </c>
      <c r="F109" s="38"/>
      <c r="G109" s="52"/>
      <c r="H109" s="53">
        <f t="shared" si="6"/>
        <v>0</v>
      </c>
      <c r="I109" s="53">
        <f t="shared" si="7"/>
        <v>0</v>
      </c>
    </row>
    <row r="110" spans="1:9" s="51" customFormat="1" ht="35.1" customHeight="1" x14ac:dyDescent="0.25">
      <c r="A110" s="34" t="s">
        <v>1433</v>
      </c>
      <c r="B110" s="48" t="s">
        <v>469</v>
      </c>
      <c r="C110" s="36"/>
      <c r="D110" s="36"/>
      <c r="E110" s="37">
        <v>1</v>
      </c>
      <c r="F110" s="38"/>
      <c r="G110" s="52"/>
      <c r="H110" s="53">
        <f t="shared" si="6"/>
        <v>0</v>
      </c>
      <c r="I110" s="53">
        <f t="shared" si="7"/>
        <v>0</v>
      </c>
    </row>
    <row r="111" spans="1:9" s="51" customFormat="1" ht="35.1" customHeight="1" x14ac:dyDescent="0.25">
      <c r="A111" s="34" t="s">
        <v>1434</v>
      </c>
      <c r="B111" s="48" t="s">
        <v>470</v>
      </c>
      <c r="C111" s="36"/>
      <c r="D111" s="36"/>
      <c r="E111" s="37">
        <v>20</v>
      </c>
      <c r="F111" s="38"/>
      <c r="G111" s="52"/>
      <c r="H111" s="53">
        <f t="shared" ref="H111:H145" si="8">+F111+G111</f>
        <v>0</v>
      </c>
      <c r="I111" s="53">
        <f t="shared" ref="I111:I145" si="9">+E111*F111</f>
        <v>0</v>
      </c>
    </row>
    <row r="112" spans="1:9" s="51" customFormat="1" ht="35.1" customHeight="1" x14ac:dyDescent="0.25">
      <c r="A112" s="34" t="s">
        <v>1435</v>
      </c>
      <c r="B112" s="48" t="s">
        <v>471</v>
      </c>
      <c r="C112" s="36"/>
      <c r="D112" s="36"/>
      <c r="E112" s="37">
        <v>22</v>
      </c>
      <c r="F112" s="38"/>
      <c r="G112" s="52"/>
      <c r="H112" s="53">
        <f t="shared" si="8"/>
        <v>0</v>
      </c>
      <c r="I112" s="53">
        <f t="shared" si="9"/>
        <v>0</v>
      </c>
    </row>
    <row r="113" spans="1:9" s="51" customFormat="1" ht="35.1" customHeight="1" x14ac:dyDescent="0.25">
      <c r="A113" s="34" t="s">
        <v>1436</v>
      </c>
      <c r="B113" s="48" t="s">
        <v>472</v>
      </c>
      <c r="C113" s="36"/>
      <c r="D113" s="36"/>
      <c r="E113" s="37">
        <v>24</v>
      </c>
      <c r="F113" s="38"/>
      <c r="G113" s="52"/>
      <c r="H113" s="53">
        <f t="shared" si="8"/>
        <v>0</v>
      </c>
      <c r="I113" s="53">
        <f t="shared" si="9"/>
        <v>0</v>
      </c>
    </row>
    <row r="114" spans="1:9" s="51" customFormat="1" ht="35.1" customHeight="1" x14ac:dyDescent="0.25">
      <c r="A114" s="34" t="s">
        <v>1437</v>
      </c>
      <c r="B114" s="48" t="s">
        <v>473</v>
      </c>
      <c r="C114" s="36"/>
      <c r="D114" s="36"/>
      <c r="E114" s="37">
        <v>14</v>
      </c>
      <c r="F114" s="38"/>
      <c r="G114" s="52"/>
      <c r="H114" s="53">
        <f t="shared" si="8"/>
        <v>0</v>
      </c>
      <c r="I114" s="53">
        <f t="shared" si="9"/>
        <v>0</v>
      </c>
    </row>
    <row r="115" spans="1:9" s="51" customFormat="1" ht="35.1" customHeight="1" x14ac:dyDescent="0.25">
      <c r="A115" s="34" t="s">
        <v>1438</v>
      </c>
      <c r="B115" s="48" t="s">
        <v>474</v>
      </c>
      <c r="C115" s="36"/>
      <c r="D115" s="36"/>
      <c r="E115" s="37">
        <v>8</v>
      </c>
      <c r="F115" s="38"/>
      <c r="G115" s="52"/>
      <c r="H115" s="53">
        <f t="shared" si="8"/>
        <v>0</v>
      </c>
      <c r="I115" s="53">
        <f t="shared" si="9"/>
        <v>0</v>
      </c>
    </row>
    <row r="116" spans="1:9" s="51" customFormat="1" ht="35.1" customHeight="1" x14ac:dyDescent="0.25">
      <c r="A116" s="34" t="s">
        <v>1439</v>
      </c>
      <c r="B116" s="48" t="s">
        <v>475</v>
      </c>
      <c r="C116" s="36"/>
      <c r="D116" s="36"/>
      <c r="E116" s="37">
        <v>6</v>
      </c>
      <c r="F116" s="38"/>
      <c r="G116" s="52"/>
      <c r="H116" s="53">
        <f t="shared" si="8"/>
        <v>0</v>
      </c>
      <c r="I116" s="53">
        <f t="shared" si="9"/>
        <v>0</v>
      </c>
    </row>
    <row r="117" spans="1:9" s="51" customFormat="1" ht="35.1" customHeight="1" x14ac:dyDescent="0.25">
      <c r="A117" s="34" t="s">
        <v>1440</v>
      </c>
      <c r="B117" s="48" t="s">
        <v>476</v>
      </c>
      <c r="C117" s="36"/>
      <c r="D117" s="36"/>
      <c r="E117" s="37">
        <v>1</v>
      </c>
      <c r="F117" s="38"/>
      <c r="G117" s="52"/>
      <c r="H117" s="53">
        <f t="shared" si="8"/>
        <v>0</v>
      </c>
      <c r="I117" s="53">
        <f t="shared" si="9"/>
        <v>0</v>
      </c>
    </row>
    <row r="118" spans="1:9" s="51" customFormat="1" ht="35.1" customHeight="1" x14ac:dyDescent="0.25">
      <c r="A118" s="34" t="s">
        <v>1441</v>
      </c>
      <c r="B118" s="48" t="s">
        <v>477</v>
      </c>
      <c r="C118" s="36"/>
      <c r="D118" s="36"/>
      <c r="E118" s="37">
        <v>1</v>
      </c>
      <c r="F118" s="38"/>
      <c r="G118" s="52"/>
      <c r="H118" s="53">
        <f t="shared" si="8"/>
        <v>0</v>
      </c>
      <c r="I118" s="53">
        <f t="shared" si="9"/>
        <v>0</v>
      </c>
    </row>
    <row r="119" spans="1:9" s="51" customFormat="1" ht="35.1" customHeight="1" x14ac:dyDescent="0.25">
      <c r="A119" s="34" t="s">
        <v>1442</v>
      </c>
      <c r="B119" s="48" t="s">
        <v>478</v>
      </c>
      <c r="C119" s="36"/>
      <c r="D119" s="36"/>
      <c r="E119" s="37">
        <v>1</v>
      </c>
      <c r="F119" s="38"/>
      <c r="G119" s="52"/>
      <c r="H119" s="53">
        <f t="shared" si="8"/>
        <v>0</v>
      </c>
      <c r="I119" s="53">
        <f t="shared" si="9"/>
        <v>0</v>
      </c>
    </row>
    <row r="120" spans="1:9" s="51" customFormat="1" ht="35.1" customHeight="1" x14ac:dyDescent="0.25">
      <c r="A120" s="34" t="s">
        <v>1443</v>
      </c>
      <c r="B120" s="48" t="s">
        <v>479</v>
      </c>
      <c r="C120" s="36"/>
      <c r="D120" s="36"/>
      <c r="E120" s="37">
        <v>1</v>
      </c>
      <c r="F120" s="38"/>
      <c r="G120" s="52"/>
      <c r="H120" s="53">
        <f t="shared" si="8"/>
        <v>0</v>
      </c>
      <c r="I120" s="53">
        <f t="shared" si="9"/>
        <v>0</v>
      </c>
    </row>
    <row r="121" spans="1:9" s="51" customFormat="1" ht="35.1" customHeight="1" x14ac:dyDescent="0.25">
      <c r="A121" s="34" t="s">
        <v>1444</v>
      </c>
      <c r="B121" s="48" t="s">
        <v>480</v>
      </c>
      <c r="C121" s="36"/>
      <c r="D121" s="36"/>
      <c r="E121" s="37">
        <v>3</v>
      </c>
      <c r="F121" s="38"/>
      <c r="G121" s="52"/>
      <c r="H121" s="53">
        <f t="shared" si="8"/>
        <v>0</v>
      </c>
      <c r="I121" s="53">
        <f t="shared" si="9"/>
        <v>0</v>
      </c>
    </row>
    <row r="122" spans="1:9" s="51" customFormat="1" ht="35.1" customHeight="1" x14ac:dyDescent="0.25">
      <c r="A122" s="34" t="s">
        <v>1445</v>
      </c>
      <c r="B122" s="48" t="s">
        <v>481</v>
      </c>
      <c r="C122" s="36"/>
      <c r="D122" s="36"/>
      <c r="E122" s="37">
        <v>1</v>
      </c>
      <c r="F122" s="38"/>
      <c r="G122" s="52"/>
      <c r="H122" s="53">
        <f t="shared" si="8"/>
        <v>0</v>
      </c>
      <c r="I122" s="53">
        <f t="shared" si="9"/>
        <v>0</v>
      </c>
    </row>
    <row r="123" spans="1:9" s="51" customFormat="1" ht="35.1" customHeight="1" x14ac:dyDescent="0.25">
      <c r="A123" s="34" t="s">
        <v>1446</v>
      </c>
      <c r="B123" s="48" t="s">
        <v>482</v>
      </c>
      <c r="C123" s="36"/>
      <c r="D123" s="36"/>
      <c r="E123" s="37">
        <v>170</v>
      </c>
      <c r="F123" s="38"/>
      <c r="G123" s="52"/>
      <c r="H123" s="53">
        <f t="shared" si="8"/>
        <v>0</v>
      </c>
      <c r="I123" s="53">
        <f t="shared" si="9"/>
        <v>0</v>
      </c>
    </row>
    <row r="124" spans="1:9" s="51" customFormat="1" ht="35.1" customHeight="1" x14ac:dyDescent="0.25">
      <c r="A124" s="34" t="s">
        <v>1447</v>
      </c>
      <c r="B124" s="48" t="s">
        <v>483</v>
      </c>
      <c r="C124" s="36"/>
      <c r="D124" s="36"/>
      <c r="E124" s="37">
        <v>8</v>
      </c>
      <c r="F124" s="38"/>
      <c r="G124" s="52"/>
      <c r="H124" s="53">
        <f t="shared" si="8"/>
        <v>0</v>
      </c>
      <c r="I124" s="53">
        <f t="shared" si="9"/>
        <v>0</v>
      </c>
    </row>
    <row r="125" spans="1:9" s="51" customFormat="1" ht="35.1" customHeight="1" x14ac:dyDescent="0.25">
      <c r="A125" s="34" t="s">
        <v>1448</v>
      </c>
      <c r="B125" s="48" t="s">
        <v>484</v>
      </c>
      <c r="C125" s="36"/>
      <c r="D125" s="36"/>
      <c r="E125" s="37">
        <v>45</v>
      </c>
      <c r="F125" s="38"/>
      <c r="G125" s="52"/>
      <c r="H125" s="53">
        <f t="shared" si="8"/>
        <v>0</v>
      </c>
      <c r="I125" s="53">
        <f t="shared" si="9"/>
        <v>0</v>
      </c>
    </row>
    <row r="126" spans="1:9" s="51" customFormat="1" ht="35.1" customHeight="1" x14ac:dyDescent="0.25">
      <c r="A126" s="34" t="s">
        <v>1449</v>
      </c>
      <c r="B126" s="48" t="s">
        <v>485</v>
      </c>
      <c r="C126" s="36"/>
      <c r="D126" s="36"/>
      <c r="E126" s="37">
        <v>26</v>
      </c>
      <c r="F126" s="38"/>
      <c r="G126" s="52"/>
      <c r="H126" s="53">
        <f t="shared" si="8"/>
        <v>0</v>
      </c>
      <c r="I126" s="53">
        <f t="shared" si="9"/>
        <v>0</v>
      </c>
    </row>
    <row r="127" spans="1:9" s="51" customFormat="1" ht="35.1" customHeight="1" x14ac:dyDescent="0.25">
      <c r="A127" s="34" t="s">
        <v>1450</v>
      </c>
      <c r="B127" s="48" t="s">
        <v>486</v>
      </c>
      <c r="C127" s="36"/>
      <c r="D127" s="36"/>
      <c r="E127" s="37">
        <v>82</v>
      </c>
      <c r="F127" s="38"/>
      <c r="G127" s="52"/>
      <c r="H127" s="53">
        <f t="shared" si="8"/>
        <v>0</v>
      </c>
      <c r="I127" s="53">
        <f t="shared" si="9"/>
        <v>0</v>
      </c>
    </row>
    <row r="128" spans="1:9" s="51" customFormat="1" ht="35.1" customHeight="1" x14ac:dyDescent="0.25">
      <c r="A128" s="34" t="s">
        <v>1495</v>
      </c>
      <c r="B128" s="48" t="s">
        <v>487</v>
      </c>
      <c r="C128" s="36"/>
      <c r="D128" s="36"/>
      <c r="E128" s="37">
        <v>1</v>
      </c>
      <c r="F128" s="38"/>
      <c r="G128" s="52"/>
      <c r="H128" s="53">
        <f t="shared" si="8"/>
        <v>0</v>
      </c>
      <c r="I128" s="53">
        <f t="shared" si="9"/>
        <v>0</v>
      </c>
    </row>
    <row r="129" spans="1:9" s="51" customFormat="1" ht="35.1" customHeight="1" x14ac:dyDescent="0.25">
      <c r="A129" s="34" t="s">
        <v>1451</v>
      </c>
      <c r="B129" s="48" t="s">
        <v>488</v>
      </c>
      <c r="C129" s="36"/>
      <c r="D129" s="36"/>
      <c r="E129" s="37">
        <v>1</v>
      </c>
      <c r="F129" s="38"/>
      <c r="G129" s="52"/>
      <c r="H129" s="53">
        <f t="shared" si="8"/>
        <v>0</v>
      </c>
      <c r="I129" s="53">
        <f t="shared" si="9"/>
        <v>0</v>
      </c>
    </row>
    <row r="130" spans="1:9" s="51" customFormat="1" ht="35.1" customHeight="1" x14ac:dyDescent="0.25">
      <c r="A130" s="34" t="s">
        <v>1452</v>
      </c>
      <c r="B130" s="48" t="s">
        <v>489</v>
      </c>
      <c r="C130" s="36"/>
      <c r="D130" s="36"/>
      <c r="E130" s="37">
        <v>1</v>
      </c>
      <c r="F130" s="38"/>
      <c r="G130" s="52"/>
      <c r="H130" s="53">
        <f t="shared" si="8"/>
        <v>0</v>
      </c>
      <c r="I130" s="53">
        <f t="shared" si="9"/>
        <v>0</v>
      </c>
    </row>
    <row r="131" spans="1:9" s="51" customFormat="1" ht="35.1" customHeight="1" x14ac:dyDescent="0.25">
      <c r="A131" s="34" t="s">
        <v>1453</v>
      </c>
      <c r="B131" s="48" t="s">
        <v>490</v>
      </c>
      <c r="C131" s="36"/>
      <c r="D131" s="36"/>
      <c r="E131" s="37">
        <v>12</v>
      </c>
      <c r="F131" s="38"/>
      <c r="G131" s="52"/>
      <c r="H131" s="53">
        <f t="shared" si="8"/>
        <v>0</v>
      </c>
      <c r="I131" s="53">
        <f t="shared" si="9"/>
        <v>0</v>
      </c>
    </row>
    <row r="132" spans="1:9" s="51" customFormat="1" ht="35.1" customHeight="1" x14ac:dyDescent="0.25">
      <c r="A132" s="34" t="s">
        <v>1454</v>
      </c>
      <c r="B132" s="48" t="s">
        <v>491</v>
      </c>
      <c r="C132" s="36"/>
      <c r="D132" s="36"/>
      <c r="E132" s="37">
        <v>6</v>
      </c>
      <c r="F132" s="38"/>
      <c r="G132" s="52"/>
      <c r="H132" s="53">
        <f t="shared" si="8"/>
        <v>0</v>
      </c>
      <c r="I132" s="53">
        <f t="shared" si="9"/>
        <v>0</v>
      </c>
    </row>
    <row r="133" spans="1:9" s="51" customFormat="1" ht="35.1" customHeight="1" x14ac:dyDescent="0.25">
      <c r="A133" s="34" t="s">
        <v>1455</v>
      </c>
      <c r="B133" s="48" t="s">
        <v>492</v>
      </c>
      <c r="C133" s="36"/>
      <c r="D133" s="36"/>
      <c r="E133" s="37">
        <v>1</v>
      </c>
      <c r="F133" s="38"/>
      <c r="G133" s="52"/>
      <c r="H133" s="53">
        <f t="shared" ref="H133:H143" si="10">+F133+G133</f>
        <v>0</v>
      </c>
      <c r="I133" s="53">
        <f t="shared" ref="I133:I143" si="11">+E133*F133</f>
        <v>0</v>
      </c>
    </row>
    <row r="134" spans="1:9" s="51" customFormat="1" ht="35.1" customHeight="1" x14ac:dyDescent="0.25">
      <c r="A134" s="34" t="s">
        <v>1456</v>
      </c>
      <c r="B134" s="48" t="s">
        <v>493</v>
      </c>
      <c r="C134" s="36"/>
      <c r="D134" s="36"/>
      <c r="E134" s="37">
        <v>1</v>
      </c>
      <c r="F134" s="38"/>
      <c r="G134" s="52"/>
      <c r="H134" s="53">
        <f t="shared" si="10"/>
        <v>0</v>
      </c>
      <c r="I134" s="53">
        <f t="shared" si="11"/>
        <v>0</v>
      </c>
    </row>
    <row r="135" spans="1:9" s="51" customFormat="1" ht="35.1" customHeight="1" x14ac:dyDescent="0.25">
      <c r="A135" s="34" t="s">
        <v>1457</v>
      </c>
      <c r="B135" s="48" t="s">
        <v>494</v>
      </c>
      <c r="C135" s="36"/>
      <c r="D135" s="36"/>
      <c r="E135" s="37">
        <v>12</v>
      </c>
      <c r="F135" s="38"/>
      <c r="G135" s="52"/>
      <c r="H135" s="53">
        <f t="shared" si="10"/>
        <v>0</v>
      </c>
      <c r="I135" s="53">
        <f t="shared" si="11"/>
        <v>0</v>
      </c>
    </row>
    <row r="136" spans="1:9" s="51" customFormat="1" ht="35.1" customHeight="1" x14ac:dyDescent="0.25">
      <c r="A136" s="34" t="s">
        <v>1458</v>
      </c>
      <c r="B136" s="48" t="s">
        <v>495</v>
      </c>
      <c r="C136" s="36"/>
      <c r="D136" s="36"/>
      <c r="E136" s="37">
        <v>12</v>
      </c>
      <c r="F136" s="38"/>
      <c r="G136" s="52"/>
      <c r="H136" s="53">
        <f t="shared" si="10"/>
        <v>0</v>
      </c>
      <c r="I136" s="53">
        <f t="shared" si="11"/>
        <v>0</v>
      </c>
    </row>
    <row r="137" spans="1:9" s="51" customFormat="1" ht="35.1" customHeight="1" x14ac:dyDescent="0.25">
      <c r="A137" s="34" t="s">
        <v>1459</v>
      </c>
      <c r="B137" s="48" t="s">
        <v>1496</v>
      </c>
      <c r="C137" s="36"/>
      <c r="D137" s="36"/>
      <c r="E137" s="37">
        <v>348</v>
      </c>
      <c r="F137" s="38"/>
      <c r="G137" s="52"/>
      <c r="H137" s="53">
        <f t="shared" si="10"/>
        <v>0</v>
      </c>
      <c r="I137" s="53">
        <f t="shared" si="11"/>
        <v>0</v>
      </c>
    </row>
    <row r="138" spans="1:9" s="51" customFormat="1" ht="35.1" customHeight="1" x14ac:dyDescent="0.25">
      <c r="A138" s="34" t="s">
        <v>1460</v>
      </c>
      <c r="B138" s="48" t="s">
        <v>497</v>
      </c>
      <c r="C138" s="36"/>
      <c r="D138" s="36"/>
      <c r="E138" s="37">
        <v>1</v>
      </c>
      <c r="F138" s="38"/>
      <c r="G138" s="52"/>
      <c r="H138" s="53">
        <f t="shared" si="10"/>
        <v>0</v>
      </c>
      <c r="I138" s="53">
        <f t="shared" si="11"/>
        <v>0</v>
      </c>
    </row>
    <row r="139" spans="1:9" s="51" customFormat="1" ht="35.1" customHeight="1" x14ac:dyDescent="0.25">
      <c r="A139" s="34" t="s">
        <v>1461</v>
      </c>
      <c r="B139" s="48" t="s">
        <v>498</v>
      </c>
      <c r="C139" s="36"/>
      <c r="D139" s="36"/>
      <c r="E139" s="37">
        <v>21</v>
      </c>
      <c r="F139" s="38"/>
      <c r="G139" s="52"/>
      <c r="H139" s="53">
        <f t="shared" si="10"/>
        <v>0</v>
      </c>
      <c r="I139" s="53">
        <f t="shared" si="11"/>
        <v>0</v>
      </c>
    </row>
    <row r="140" spans="1:9" s="51" customFormat="1" ht="35.1" customHeight="1" x14ac:dyDescent="0.25">
      <c r="A140" s="34" t="s">
        <v>1497</v>
      </c>
      <c r="B140" s="48" t="s">
        <v>500</v>
      </c>
      <c r="C140" s="36"/>
      <c r="D140" s="36"/>
      <c r="E140" s="37">
        <v>8</v>
      </c>
      <c r="F140" s="38"/>
      <c r="G140" s="52"/>
      <c r="H140" s="53">
        <f t="shared" si="10"/>
        <v>0</v>
      </c>
      <c r="I140" s="53">
        <f t="shared" si="11"/>
        <v>0</v>
      </c>
    </row>
    <row r="141" spans="1:9" s="51" customFormat="1" ht="35.1" customHeight="1" x14ac:dyDescent="0.25">
      <c r="A141" s="34" t="s">
        <v>1498</v>
      </c>
      <c r="B141" s="48" t="s">
        <v>501</v>
      </c>
      <c r="C141" s="36"/>
      <c r="D141" s="36"/>
      <c r="E141" s="37">
        <v>9</v>
      </c>
      <c r="F141" s="38"/>
      <c r="G141" s="52"/>
      <c r="H141" s="53">
        <f t="shared" si="10"/>
        <v>0</v>
      </c>
      <c r="I141" s="53">
        <f t="shared" si="11"/>
        <v>0</v>
      </c>
    </row>
    <row r="142" spans="1:9" s="51" customFormat="1" ht="35.1" customHeight="1" x14ac:dyDescent="0.25">
      <c r="A142" s="34" t="s">
        <v>1499</v>
      </c>
      <c r="B142" s="48" t="s">
        <v>502</v>
      </c>
      <c r="C142" s="36"/>
      <c r="D142" s="36"/>
      <c r="E142" s="37">
        <v>1</v>
      </c>
      <c r="F142" s="38"/>
      <c r="G142" s="52"/>
      <c r="H142" s="53">
        <f t="shared" si="10"/>
        <v>0</v>
      </c>
      <c r="I142" s="53">
        <f t="shared" si="11"/>
        <v>0</v>
      </c>
    </row>
    <row r="143" spans="1:9" s="51" customFormat="1" ht="35.1" customHeight="1" x14ac:dyDescent="0.25">
      <c r="A143" s="34" t="s">
        <v>1500</v>
      </c>
      <c r="B143" s="48" t="s">
        <v>503</v>
      </c>
      <c r="C143" s="36"/>
      <c r="D143" s="36"/>
      <c r="E143" s="37">
        <v>5</v>
      </c>
      <c r="F143" s="38"/>
      <c r="G143" s="52"/>
      <c r="H143" s="53">
        <f t="shared" si="10"/>
        <v>0</v>
      </c>
      <c r="I143" s="53">
        <f t="shared" si="11"/>
        <v>0</v>
      </c>
    </row>
    <row r="144" spans="1:9" s="51" customFormat="1" ht="35.1" customHeight="1" x14ac:dyDescent="0.25">
      <c r="A144" s="34" t="s">
        <v>1501</v>
      </c>
      <c r="B144" s="48" t="s">
        <v>1502</v>
      </c>
      <c r="C144" s="36"/>
      <c r="D144" s="36"/>
      <c r="E144" s="37">
        <v>1</v>
      </c>
      <c r="F144" s="38"/>
      <c r="G144" s="52"/>
      <c r="H144" s="53">
        <f t="shared" si="8"/>
        <v>0</v>
      </c>
      <c r="I144" s="53">
        <f t="shared" si="9"/>
        <v>0</v>
      </c>
    </row>
    <row r="145" spans="1:9" s="51" customFormat="1" ht="35.1" customHeight="1" x14ac:dyDescent="0.25">
      <c r="A145" s="34" t="s">
        <v>1503</v>
      </c>
      <c r="B145" s="48" t="s">
        <v>1504</v>
      </c>
      <c r="C145" s="36"/>
      <c r="D145" s="36"/>
      <c r="E145" s="37">
        <v>9</v>
      </c>
      <c r="F145" s="38"/>
      <c r="G145" s="52"/>
      <c r="H145" s="53">
        <f t="shared" si="8"/>
        <v>0</v>
      </c>
      <c r="I145" s="53">
        <f t="shared" si="9"/>
        <v>0</v>
      </c>
    </row>
    <row r="146" spans="1:9" s="55" customFormat="1" ht="15" customHeight="1" x14ac:dyDescent="0.25">
      <c r="A146" s="83" t="s">
        <v>583</v>
      </c>
      <c r="B146" s="84"/>
      <c r="C146" s="84"/>
      <c r="D146" s="84"/>
      <c r="E146" s="84"/>
      <c r="F146" s="84"/>
      <c r="G146" s="84"/>
      <c r="H146" s="85"/>
      <c r="I146" s="56">
        <f>SUM(I47:I145)</f>
        <v>0</v>
      </c>
    </row>
    <row r="147" spans="1:9" s="51" customFormat="1" ht="45" x14ac:dyDescent="0.25">
      <c r="A147" s="58" t="s">
        <v>530</v>
      </c>
      <c r="B147" s="59" t="s">
        <v>551</v>
      </c>
      <c r="C147" s="58" t="s">
        <v>554</v>
      </c>
      <c r="D147" s="58" t="s">
        <v>555</v>
      </c>
      <c r="E147" s="90" t="s">
        <v>660</v>
      </c>
      <c r="F147" s="90" t="s">
        <v>641</v>
      </c>
      <c r="G147" s="90" t="s">
        <v>644</v>
      </c>
      <c r="H147" s="90" t="s">
        <v>642</v>
      </c>
      <c r="I147" s="90" t="s">
        <v>643</v>
      </c>
    </row>
    <row r="148" spans="1:9" s="51" customFormat="1" ht="15" x14ac:dyDescent="0.25">
      <c r="A148" s="60" t="s">
        <v>639</v>
      </c>
      <c r="B148" s="60" t="s">
        <v>640</v>
      </c>
      <c r="C148" s="61">
        <v>5682.77</v>
      </c>
      <c r="D148" s="62">
        <v>14206.92</v>
      </c>
      <c r="E148" s="91"/>
      <c r="F148" s="91"/>
      <c r="G148" s="91"/>
      <c r="H148" s="91"/>
      <c r="I148" s="91"/>
    </row>
    <row r="149" spans="1:9" s="51" customFormat="1" ht="35.1" customHeight="1" x14ac:dyDescent="0.25">
      <c r="A149" s="34" t="s">
        <v>1224</v>
      </c>
      <c r="B149" s="48" t="s">
        <v>552</v>
      </c>
      <c r="C149" s="36"/>
      <c r="D149" s="36"/>
      <c r="E149" s="37">
        <v>42</v>
      </c>
      <c r="F149" s="38"/>
      <c r="G149" s="52"/>
      <c r="H149" s="53">
        <f t="shared" ref="H149" si="12">+F149+G149</f>
        <v>0</v>
      </c>
      <c r="I149" s="53">
        <f t="shared" ref="I149" si="13">+E149*F149</f>
        <v>0</v>
      </c>
    </row>
    <row r="150" spans="1:9" s="55" customFormat="1" ht="15" customHeight="1" x14ac:dyDescent="0.25">
      <c r="A150" s="83" t="s">
        <v>1505</v>
      </c>
      <c r="B150" s="84"/>
      <c r="C150" s="84"/>
      <c r="D150" s="84"/>
      <c r="E150" s="84"/>
      <c r="F150" s="84"/>
      <c r="G150" s="84">
        <f>SUM(G149:G149)</f>
        <v>0</v>
      </c>
      <c r="H150" s="85">
        <f>SUM(H149:H149)</f>
        <v>0</v>
      </c>
      <c r="I150" s="56">
        <f>SUM(I149:I149)</f>
        <v>0</v>
      </c>
    </row>
    <row r="151" spans="1:9" s="51" customFormat="1" ht="45" x14ac:dyDescent="0.25">
      <c r="A151" s="58" t="s">
        <v>1506</v>
      </c>
      <c r="B151" s="59" t="s">
        <v>529</v>
      </c>
      <c r="C151" s="58" t="s">
        <v>554</v>
      </c>
      <c r="D151" s="58" t="s">
        <v>555</v>
      </c>
      <c r="E151" s="90" t="s">
        <v>660</v>
      </c>
      <c r="F151" s="90" t="s">
        <v>641</v>
      </c>
      <c r="G151" s="90" t="s">
        <v>644</v>
      </c>
      <c r="H151" s="90" t="s">
        <v>642</v>
      </c>
      <c r="I151" s="90" t="s">
        <v>643</v>
      </c>
    </row>
    <row r="152" spans="1:9" s="51" customFormat="1" ht="15" x14ac:dyDescent="0.25">
      <c r="A152" s="60" t="s">
        <v>639</v>
      </c>
      <c r="B152" s="60" t="s">
        <v>640</v>
      </c>
      <c r="C152" s="61">
        <v>245120.35</v>
      </c>
      <c r="D152" s="62">
        <v>612800.88</v>
      </c>
      <c r="E152" s="91"/>
      <c r="F152" s="91"/>
      <c r="G152" s="91"/>
      <c r="H152" s="91"/>
      <c r="I152" s="91"/>
    </row>
    <row r="153" spans="1:9" s="51" customFormat="1" ht="35.1" customHeight="1" x14ac:dyDescent="0.25">
      <c r="A153" s="34" t="s">
        <v>1229</v>
      </c>
      <c r="B153" s="48" t="s">
        <v>1230</v>
      </c>
      <c r="C153" s="36"/>
      <c r="D153" s="36"/>
      <c r="E153" s="37">
        <v>84</v>
      </c>
      <c r="F153" s="38"/>
      <c r="G153" s="52"/>
      <c r="H153" s="53">
        <f t="shared" ref="H153:H154" si="14">+F153+G153</f>
        <v>0</v>
      </c>
      <c r="I153" s="53">
        <f t="shared" ref="I153:I154" si="15">+E153*F153</f>
        <v>0</v>
      </c>
    </row>
    <row r="154" spans="1:9" s="51" customFormat="1" ht="35.1" customHeight="1" x14ac:dyDescent="0.25">
      <c r="A154" s="34" t="s">
        <v>1231</v>
      </c>
      <c r="B154" s="48" t="s">
        <v>1507</v>
      </c>
      <c r="C154" s="36"/>
      <c r="D154" s="36"/>
      <c r="E154" s="37">
        <v>300</v>
      </c>
      <c r="F154" s="38"/>
      <c r="G154" s="52"/>
      <c r="H154" s="53">
        <f t="shared" si="14"/>
        <v>0</v>
      </c>
      <c r="I154" s="53">
        <f t="shared" si="15"/>
        <v>0</v>
      </c>
    </row>
    <row r="155" spans="1:9" s="55" customFormat="1" ht="15" customHeight="1" x14ac:dyDescent="0.25">
      <c r="A155" s="83" t="s">
        <v>584</v>
      </c>
      <c r="B155" s="84"/>
      <c r="C155" s="84"/>
      <c r="D155" s="84"/>
      <c r="E155" s="84"/>
      <c r="F155" s="84"/>
      <c r="G155" s="84">
        <f>SUM(G153:G154)</f>
        <v>0</v>
      </c>
      <c r="H155" s="85">
        <f>SUM(H153:H154)</f>
        <v>0</v>
      </c>
      <c r="I155" s="56">
        <f>SUM(I153:I154)</f>
        <v>0</v>
      </c>
    </row>
    <row r="156" spans="1:9" s="51" customFormat="1" ht="30" x14ac:dyDescent="0.25">
      <c r="A156" s="58" t="s">
        <v>1508</v>
      </c>
      <c r="B156" s="59" t="s">
        <v>534</v>
      </c>
      <c r="C156" s="58" t="s">
        <v>554</v>
      </c>
      <c r="D156" s="58" t="s">
        <v>555</v>
      </c>
      <c r="E156" s="90" t="s">
        <v>660</v>
      </c>
      <c r="F156" s="90" t="s">
        <v>641</v>
      </c>
      <c r="G156" s="90" t="s">
        <v>644</v>
      </c>
      <c r="H156" s="90" t="s">
        <v>642</v>
      </c>
      <c r="I156" s="90" t="s">
        <v>643</v>
      </c>
    </row>
    <row r="157" spans="1:9" s="51" customFormat="1" ht="15" x14ac:dyDescent="0.25">
      <c r="A157" s="60" t="s">
        <v>639</v>
      </c>
      <c r="B157" s="60" t="s">
        <v>640</v>
      </c>
      <c r="C157" s="61">
        <v>68653.440000000002</v>
      </c>
      <c r="D157" s="62">
        <v>171633.6</v>
      </c>
      <c r="E157" s="91"/>
      <c r="F157" s="91"/>
      <c r="G157" s="91"/>
      <c r="H157" s="91"/>
      <c r="I157" s="91"/>
    </row>
    <row r="158" spans="1:9" s="51" customFormat="1" ht="35.1" customHeight="1" x14ac:dyDescent="0.25">
      <c r="A158" s="34" t="s">
        <v>681</v>
      </c>
      <c r="B158" s="48" t="s">
        <v>285</v>
      </c>
      <c r="C158" s="36"/>
      <c r="D158" s="36"/>
      <c r="E158" s="37">
        <v>125</v>
      </c>
      <c r="F158" s="38"/>
      <c r="G158" s="52"/>
      <c r="H158" s="53">
        <f t="shared" ref="H158:H159" si="16">+F158+G158</f>
        <v>0</v>
      </c>
      <c r="I158" s="53">
        <f t="shared" ref="I158:I159" si="17">+E158*F158</f>
        <v>0</v>
      </c>
    </row>
    <row r="159" spans="1:9" s="51" customFormat="1" ht="35.1" customHeight="1" x14ac:dyDescent="0.25">
      <c r="A159" s="34" t="s">
        <v>683</v>
      </c>
      <c r="B159" s="48" t="s">
        <v>284</v>
      </c>
      <c r="C159" s="36"/>
      <c r="D159" s="36"/>
      <c r="E159" s="37">
        <v>20</v>
      </c>
      <c r="F159" s="38"/>
      <c r="G159" s="52"/>
      <c r="H159" s="53">
        <f t="shared" si="16"/>
        <v>0</v>
      </c>
      <c r="I159" s="53">
        <f t="shared" si="17"/>
        <v>0</v>
      </c>
    </row>
    <row r="160" spans="1:9" s="55" customFormat="1" ht="15" customHeight="1" x14ac:dyDescent="0.25">
      <c r="A160" s="83" t="s">
        <v>1509</v>
      </c>
      <c r="B160" s="84"/>
      <c r="C160" s="84"/>
      <c r="D160" s="84"/>
      <c r="E160" s="84"/>
      <c r="F160" s="84"/>
      <c r="G160" s="84">
        <f>SUM(G158:G159)</f>
        <v>0</v>
      </c>
      <c r="H160" s="85">
        <f>SUM(H158:H159)</f>
        <v>0</v>
      </c>
      <c r="I160" s="56">
        <f>SUM(I158:I159)</f>
        <v>0</v>
      </c>
    </row>
    <row r="161" spans="1:9" s="51" customFormat="1" ht="30" x14ac:dyDescent="0.25">
      <c r="A161" s="58" t="s">
        <v>1510</v>
      </c>
      <c r="B161" s="59" t="s">
        <v>539</v>
      </c>
      <c r="C161" s="58" t="s">
        <v>554</v>
      </c>
      <c r="D161" s="58" t="s">
        <v>555</v>
      </c>
      <c r="E161" s="90" t="s">
        <v>660</v>
      </c>
      <c r="F161" s="90" t="s">
        <v>641</v>
      </c>
      <c r="G161" s="90" t="s">
        <v>644</v>
      </c>
      <c r="H161" s="90" t="s">
        <v>642</v>
      </c>
      <c r="I161" s="90" t="s">
        <v>643</v>
      </c>
    </row>
    <row r="162" spans="1:9" s="51" customFormat="1" ht="15" x14ac:dyDescent="0.25">
      <c r="A162" s="60" t="s">
        <v>639</v>
      </c>
      <c r="B162" s="60" t="s">
        <v>640</v>
      </c>
      <c r="C162" s="61">
        <v>47255.62</v>
      </c>
      <c r="D162" s="62">
        <v>118139.04</v>
      </c>
      <c r="E162" s="91"/>
      <c r="F162" s="91"/>
      <c r="G162" s="91"/>
      <c r="H162" s="91"/>
      <c r="I162" s="91"/>
    </row>
    <row r="163" spans="1:9" s="51" customFormat="1" ht="35.1" customHeight="1" x14ac:dyDescent="0.25">
      <c r="A163" s="34" t="s">
        <v>685</v>
      </c>
      <c r="B163" s="48" t="s">
        <v>291</v>
      </c>
      <c r="C163" s="36"/>
      <c r="D163" s="36"/>
      <c r="E163" s="37">
        <f>+VLOOKUP(A163,'[1] (E) PARRAL'!$A$8:$E$12,5,0)</f>
        <v>20</v>
      </c>
      <c r="F163" s="38"/>
      <c r="G163" s="52"/>
      <c r="H163" s="53">
        <f t="shared" ref="H163" si="18">+F163+G163</f>
        <v>0</v>
      </c>
      <c r="I163" s="53">
        <f t="shared" ref="I163" si="19">+E163*F163</f>
        <v>0</v>
      </c>
    </row>
    <row r="164" spans="1:9" s="51" customFormat="1" ht="35.1" customHeight="1" x14ac:dyDescent="0.25">
      <c r="A164" s="34" t="s">
        <v>691</v>
      </c>
      <c r="B164" s="48" t="s">
        <v>292</v>
      </c>
      <c r="C164" s="36"/>
      <c r="D164" s="36"/>
      <c r="E164" s="37">
        <f>+VLOOKUP(A164,'[1] (E) PARRAL'!$A$8:$E$12,5,0)</f>
        <v>4</v>
      </c>
      <c r="F164" s="38"/>
      <c r="G164" s="52"/>
      <c r="H164" s="53">
        <f t="shared" ref="H164:H167" si="20">+F164+G164</f>
        <v>0</v>
      </c>
      <c r="I164" s="53">
        <f t="shared" ref="I164:I167" si="21">+E164*F164</f>
        <v>0</v>
      </c>
    </row>
    <row r="165" spans="1:9" s="51" customFormat="1" ht="35.1" customHeight="1" x14ac:dyDescent="0.25">
      <c r="A165" s="34" t="s">
        <v>1511</v>
      </c>
      <c r="B165" s="48" t="s">
        <v>1512</v>
      </c>
      <c r="C165" s="36"/>
      <c r="D165" s="36"/>
      <c r="E165" s="37">
        <f>+VLOOKUP(A165,'[1] (E) PARRAL'!$A$8:$E$12,5,0)</f>
        <v>14</v>
      </c>
      <c r="F165" s="38"/>
      <c r="G165" s="52"/>
      <c r="H165" s="53">
        <f t="shared" si="20"/>
        <v>0</v>
      </c>
      <c r="I165" s="53">
        <f t="shared" si="21"/>
        <v>0</v>
      </c>
    </row>
    <row r="166" spans="1:9" s="51" customFormat="1" ht="35.1" customHeight="1" x14ac:dyDescent="0.25">
      <c r="A166" s="34" t="s">
        <v>687</v>
      </c>
      <c r="B166" s="48" t="s">
        <v>293</v>
      </c>
      <c r="C166" s="36"/>
      <c r="D166" s="36"/>
      <c r="E166" s="37">
        <f>+VLOOKUP(A166,'[1] (E) PARRAL'!$A$8:$E$12,5,0)</f>
        <v>8</v>
      </c>
      <c r="F166" s="38"/>
      <c r="G166" s="52"/>
      <c r="H166" s="53">
        <f t="shared" si="20"/>
        <v>0</v>
      </c>
      <c r="I166" s="53">
        <f t="shared" si="21"/>
        <v>0</v>
      </c>
    </row>
    <row r="167" spans="1:9" s="51" customFormat="1" ht="35.1" customHeight="1" x14ac:dyDescent="0.25">
      <c r="A167" s="34" t="s">
        <v>689</v>
      </c>
      <c r="B167" s="48" t="s">
        <v>0</v>
      </c>
      <c r="C167" s="36"/>
      <c r="D167" s="36"/>
      <c r="E167" s="37">
        <f>+VLOOKUP(A167,'[1] (E) PARRAL'!$A$8:$E$12,5,0)</f>
        <v>2</v>
      </c>
      <c r="F167" s="38"/>
      <c r="G167" s="52"/>
      <c r="H167" s="53">
        <f t="shared" si="20"/>
        <v>0</v>
      </c>
      <c r="I167" s="53">
        <f t="shared" si="21"/>
        <v>0</v>
      </c>
    </row>
    <row r="168" spans="1:9" s="55" customFormat="1" ht="15" customHeight="1" x14ac:dyDescent="0.25">
      <c r="A168" s="83" t="s">
        <v>585</v>
      </c>
      <c r="B168" s="84"/>
      <c r="C168" s="84"/>
      <c r="D168" s="84"/>
      <c r="E168" s="84"/>
      <c r="F168" s="84"/>
      <c r="G168" s="84">
        <f>SUM(G163:G167)</f>
        <v>0</v>
      </c>
      <c r="H168" s="85">
        <f>SUM(H163:H167)</f>
        <v>0</v>
      </c>
      <c r="I168" s="56">
        <f>SUM(I163:I167)</f>
        <v>0</v>
      </c>
    </row>
    <row r="169" spans="1:9" s="51" customFormat="1" ht="30" x14ac:dyDescent="0.25">
      <c r="A169" s="58" t="s">
        <v>1513</v>
      </c>
      <c r="B169" s="59" t="s">
        <v>1514</v>
      </c>
      <c r="C169" s="58" t="s">
        <v>554</v>
      </c>
      <c r="D169" s="58" t="s">
        <v>555</v>
      </c>
      <c r="E169" s="90" t="s">
        <v>660</v>
      </c>
      <c r="F169" s="90" t="s">
        <v>641</v>
      </c>
      <c r="G169" s="90" t="s">
        <v>644</v>
      </c>
      <c r="H169" s="90" t="s">
        <v>642</v>
      </c>
      <c r="I169" s="90" t="s">
        <v>643</v>
      </c>
    </row>
    <row r="170" spans="1:9" s="51" customFormat="1" ht="15" x14ac:dyDescent="0.25">
      <c r="A170" s="60" t="s">
        <v>639</v>
      </c>
      <c r="B170" s="60" t="s">
        <v>640</v>
      </c>
      <c r="C170" s="61">
        <v>258439.67999999999</v>
      </c>
      <c r="D170" s="62">
        <v>646099.19999999995</v>
      </c>
      <c r="E170" s="91"/>
      <c r="F170" s="91"/>
      <c r="G170" s="91"/>
      <c r="H170" s="91"/>
      <c r="I170" s="91"/>
    </row>
    <row r="171" spans="1:9" s="51" customFormat="1" ht="35.1" customHeight="1" x14ac:dyDescent="0.25">
      <c r="A171" s="34" t="s">
        <v>1516</v>
      </c>
      <c r="B171" s="48" t="s">
        <v>1517</v>
      </c>
      <c r="C171" s="36"/>
      <c r="D171" s="36"/>
      <c r="E171" s="37">
        <v>35</v>
      </c>
      <c r="F171" s="38"/>
      <c r="G171" s="52"/>
      <c r="H171" s="53">
        <f t="shared" ref="H171:H175" si="22">+F171+G171</f>
        <v>0</v>
      </c>
      <c r="I171" s="53">
        <f t="shared" ref="I171:I175" si="23">+E171*F171</f>
        <v>0</v>
      </c>
    </row>
    <row r="172" spans="1:9" s="51" customFormat="1" ht="35.1" customHeight="1" x14ac:dyDescent="0.25">
      <c r="A172" s="34" t="s">
        <v>1518</v>
      </c>
      <c r="B172" s="48" t="s">
        <v>1519</v>
      </c>
      <c r="C172" s="36"/>
      <c r="D172" s="36"/>
      <c r="E172" s="37">
        <v>128</v>
      </c>
      <c r="F172" s="38"/>
      <c r="G172" s="52"/>
      <c r="H172" s="53">
        <f t="shared" si="22"/>
        <v>0</v>
      </c>
      <c r="I172" s="53">
        <f t="shared" si="23"/>
        <v>0</v>
      </c>
    </row>
    <row r="173" spans="1:9" s="51" customFormat="1" ht="35.1" customHeight="1" x14ac:dyDescent="0.25">
      <c r="A173" s="34" t="s">
        <v>1520</v>
      </c>
      <c r="B173" s="48" t="s">
        <v>1521</v>
      </c>
      <c r="C173" s="36"/>
      <c r="D173" s="36"/>
      <c r="E173" s="37">
        <v>2</v>
      </c>
      <c r="F173" s="38"/>
      <c r="G173" s="52"/>
      <c r="H173" s="53">
        <f t="shared" si="22"/>
        <v>0</v>
      </c>
      <c r="I173" s="53">
        <f t="shared" si="23"/>
        <v>0</v>
      </c>
    </row>
    <row r="174" spans="1:9" s="51" customFormat="1" ht="35.1" customHeight="1" x14ac:dyDescent="0.25">
      <c r="A174" s="34" t="s">
        <v>1522</v>
      </c>
      <c r="B174" s="48" t="s">
        <v>1523</v>
      </c>
      <c r="C174" s="36"/>
      <c r="D174" s="36"/>
      <c r="E174" s="37">
        <v>2</v>
      </c>
      <c r="F174" s="38"/>
      <c r="G174" s="52"/>
      <c r="H174" s="53">
        <f t="shared" si="22"/>
        <v>0</v>
      </c>
      <c r="I174" s="53">
        <f t="shared" si="23"/>
        <v>0</v>
      </c>
    </row>
    <row r="175" spans="1:9" s="51" customFormat="1" ht="35.1" customHeight="1" x14ac:dyDescent="0.25">
      <c r="A175" s="34" t="s">
        <v>679</v>
      </c>
      <c r="B175" s="48" t="s">
        <v>680</v>
      </c>
      <c r="C175" s="36"/>
      <c r="D175" s="36"/>
      <c r="E175" s="37">
        <v>2</v>
      </c>
      <c r="F175" s="38"/>
      <c r="G175" s="52"/>
      <c r="H175" s="53">
        <f t="shared" si="22"/>
        <v>0</v>
      </c>
      <c r="I175" s="53">
        <f t="shared" si="23"/>
        <v>0</v>
      </c>
    </row>
    <row r="176" spans="1:9" s="55" customFormat="1" ht="15" customHeight="1" x14ac:dyDescent="0.25">
      <c r="A176" s="83" t="s">
        <v>1515</v>
      </c>
      <c r="B176" s="84"/>
      <c r="C176" s="84"/>
      <c r="D176" s="84"/>
      <c r="E176" s="84"/>
      <c r="F176" s="84"/>
      <c r="G176" s="84">
        <f>SUM(G171:G175)</f>
        <v>0</v>
      </c>
      <c r="H176" s="85">
        <f>SUM(H171:H175)</f>
        <v>0</v>
      </c>
      <c r="I176" s="56">
        <f>SUM(I171:I175)</f>
        <v>0</v>
      </c>
    </row>
    <row r="177" spans="1:9" s="51" customFormat="1" ht="30" x14ac:dyDescent="0.25">
      <c r="A177" s="58" t="s">
        <v>516</v>
      </c>
      <c r="B177" s="59" t="s">
        <v>505</v>
      </c>
      <c r="C177" s="58" t="s">
        <v>554</v>
      </c>
      <c r="D177" s="58" t="s">
        <v>555</v>
      </c>
      <c r="E177" s="90" t="s">
        <v>660</v>
      </c>
      <c r="F177" s="90" t="s">
        <v>641</v>
      </c>
      <c r="G177" s="90" t="s">
        <v>644</v>
      </c>
      <c r="H177" s="90" t="s">
        <v>642</v>
      </c>
      <c r="I177" s="90" t="s">
        <v>643</v>
      </c>
    </row>
    <row r="178" spans="1:9" s="51" customFormat="1" ht="15" x14ac:dyDescent="0.25">
      <c r="A178" s="60" t="s">
        <v>639</v>
      </c>
      <c r="B178" s="60" t="s">
        <v>640</v>
      </c>
      <c r="C178" s="61">
        <v>69152.179999999993</v>
      </c>
      <c r="D178" s="62">
        <v>172880.46</v>
      </c>
      <c r="E178" s="91"/>
      <c r="F178" s="91"/>
      <c r="G178" s="91"/>
      <c r="H178" s="91"/>
      <c r="I178" s="91"/>
    </row>
    <row r="179" spans="1:9" s="51" customFormat="1" ht="35.1" customHeight="1" x14ac:dyDescent="0.25">
      <c r="A179" s="34" t="s">
        <v>1524</v>
      </c>
      <c r="B179" s="48" t="s">
        <v>509</v>
      </c>
      <c r="C179" s="36"/>
      <c r="D179" s="36"/>
      <c r="E179" s="37">
        <v>50</v>
      </c>
      <c r="F179" s="38"/>
      <c r="G179" s="52"/>
      <c r="H179" s="53">
        <f t="shared" ref="H179:H181" si="24">+F179+G179</f>
        <v>0</v>
      </c>
      <c r="I179" s="53">
        <f t="shared" ref="I179:I181" si="25">+E179*F179</f>
        <v>0</v>
      </c>
    </row>
    <row r="180" spans="1:9" s="51" customFormat="1" ht="35.1" customHeight="1" x14ac:dyDescent="0.25">
      <c r="A180" s="34" t="s">
        <v>1525</v>
      </c>
      <c r="B180" s="48" t="s">
        <v>510</v>
      </c>
      <c r="C180" s="36"/>
      <c r="D180" s="36"/>
      <c r="E180" s="37">
        <v>73</v>
      </c>
      <c r="F180" s="38"/>
      <c r="G180" s="52"/>
      <c r="H180" s="53">
        <f t="shared" si="24"/>
        <v>0</v>
      </c>
      <c r="I180" s="53">
        <f t="shared" si="25"/>
        <v>0</v>
      </c>
    </row>
    <row r="181" spans="1:9" s="51" customFormat="1" ht="35.1" customHeight="1" x14ac:dyDescent="0.25">
      <c r="A181" s="34" t="s">
        <v>1526</v>
      </c>
      <c r="B181" s="48" t="s">
        <v>511</v>
      </c>
      <c r="C181" s="36"/>
      <c r="D181" s="36"/>
      <c r="E181" s="37">
        <v>18</v>
      </c>
      <c r="F181" s="38"/>
      <c r="G181" s="52"/>
      <c r="H181" s="53">
        <f t="shared" si="24"/>
        <v>0</v>
      </c>
      <c r="I181" s="53">
        <f t="shared" si="25"/>
        <v>0</v>
      </c>
    </row>
    <row r="182" spans="1:9" s="55" customFormat="1" ht="15" customHeight="1" x14ac:dyDescent="0.25">
      <c r="A182" s="83" t="s">
        <v>586</v>
      </c>
      <c r="B182" s="84"/>
      <c r="C182" s="84"/>
      <c r="D182" s="84"/>
      <c r="E182" s="84"/>
      <c r="F182" s="84"/>
      <c r="G182" s="84">
        <f>SUM(G179:G181)</f>
        <v>0</v>
      </c>
      <c r="H182" s="85">
        <f>SUM(H179:H181)</f>
        <v>0</v>
      </c>
      <c r="I182" s="56">
        <f>SUM(I179:I181)</f>
        <v>0</v>
      </c>
    </row>
    <row r="183" spans="1:9" s="51" customFormat="1" ht="30" x14ac:dyDescent="0.25">
      <c r="A183" s="58" t="s">
        <v>531</v>
      </c>
      <c r="B183" s="59" t="s">
        <v>517</v>
      </c>
      <c r="C183" s="58" t="s">
        <v>554</v>
      </c>
      <c r="D183" s="58" t="s">
        <v>555</v>
      </c>
      <c r="E183" s="90" t="s">
        <v>660</v>
      </c>
      <c r="F183" s="90" t="s">
        <v>641</v>
      </c>
      <c r="G183" s="90" t="s">
        <v>644</v>
      </c>
      <c r="H183" s="90" t="s">
        <v>642</v>
      </c>
      <c r="I183" s="90" t="s">
        <v>643</v>
      </c>
    </row>
    <row r="184" spans="1:9" s="51" customFormat="1" ht="15" x14ac:dyDescent="0.25">
      <c r="A184" s="60" t="s">
        <v>639</v>
      </c>
      <c r="B184" s="60" t="s">
        <v>640</v>
      </c>
      <c r="C184" s="61">
        <v>106346.40000000001</v>
      </c>
      <c r="D184" s="62">
        <v>265866</v>
      </c>
      <c r="E184" s="91"/>
      <c r="F184" s="91"/>
      <c r="G184" s="91"/>
      <c r="H184" s="91"/>
      <c r="I184" s="91"/>
    </row>
    <row r="185" spans="1:9" s="51" customFormat="1" ht="35.1" customHeight="1" x14ac:dyDescent="0.25">
      <c r="A185" s="34" t="s">
        <v>1225</v>
      </c>
      <c r="B185" s="48" t="s">
        <v>518</v>
      </c>
      <c r="C185" s="36"/>
      <c r="D185" s="36"/>
      <c r="E185" s="37">
        <v>390</v>
      </c>
      <c r="F185" s="38"/>
      <c r="G185" s="52"/>
      <c r="H185" s="53">
        <f t="shared" ref="H185:H188" si="26">+F185+G185</f>
        <v>0</v>
      </c>
      <c r="I185" s="53">
        <f t="shared" ref="I185:I188" si="27">+E185*F185</f>
        <v>0</v>
      </c>
    </row>
    <row r="186" spans="1:9" s="51" customFormat="1" ht="35.1" customHeight="1" x14ac:dyDescent="0.25">
      <c r="A186" s="34" t="s">
        <v>1527</v>
      </c>
      <c r="B186" s="48" t="s">
        <v>521</v>
      </c>
      <c r="C186" s="36"/>
      <c r="D186" s="36"/>
      <c r="E186" s="37">
        <v>556</v>
      </c>
      <c r="F186" s="38"/>
      <c r="G186" s="52"/>
      <c r="H186" s="53">
        <f t="shared" ref="H186" si="28">+F186+G186</f>
        <v>0</v>
      </c>
      <c r="I186" s="53">
        <f t="shared" ref="I186" si="29">+E186*F186</f>
        <v>0</v>
      </c>
    </row>
    <row r="187" spans="1:9" s="51" customFormat="1" ht="35.1" customHeight="1" x14ac:dyDescent="0.25">
      <c r="A187" s="34" t="s">
        <v>1528</v>
      </c>
      <c r="B187" s="48" t="s">
        <v>519</v>
      </c>
      <c r="C187" s="36"/>
      <c r="D187" s="36"/>
      <c r="E187" s="37">
        <v>100</v>
      </c>
      <c r="F187" s="38"/>
      <c r="G187" s="52"/>
      <c r="H187" s="53">
        <f t="shared" si="26"/>
        <v>0</v>
      </c>
      <c r="I187" s="53">
        <f t="shared" si="27"/>
        <v>0</v>
      </c>
    </row>
    <row r="188" spans="1:9" s="51" customFormat="1" ht="35.1" customHeight="1" x14ac:dyDescent="0.25">
      <c r="A188" s="34" t="s">
        <v>1529</v>
      </c>
      <c r="B188" s="48" t="s">
        <v>520</v>
      </c>
      <c r="C188" s="36"/>
      <c r="D188" s="36"/>
      <c r="E188" s="37">
        <v>146</v>
      </c>
      <c r="F188" s="38"/>
      <c r="G188" s="52"/>
      <c r="H188" s="53">
        <f t="shared" si="26"/>
        <v>0</v>
      </c>
      <c r="I188" s="53">
        <f t="shared" si="27"/>
        <v>0</v>
      </c>
    </row>
    <row r="189" spans="1:9" s="55" customFormat="1" ht="15" customHeight="1" x14ac:dyDescent="0.25">
      <c r="A189" s="83" t="s">
        <v>587</v>
      </c>
      <c r="B189" s="84"/>
      <c r="C189" s="84"/>
      <c r="D189" s="84"/>
      <c r="E189" s="84"/>
      <c r="F189" s="84"/>
      <c r="G189" s="84">
        <f>SUM(G185:G188)</f>
        <v>0</v>
      </c>
      <c r="H189" s="85">
        <f>SUM(H185:H188)</f>
        <v>0</v>
      </c>
      <c r="I189" s="56">
        <f>SUM(I185:I188)</f>
        <v>0</v>
      </c>
    </row>
    <row r="190" spans="1:9" s="51" customFormat="1" ht="30" customHeight="1" x14ac:dyDescent="0.25">
      <c r="A190" s="58" t="s">
        <v>1594</v>
      </c>
      <c r="B190" s="59" t="s">
        <v>542</v>
      </c>
      <c r="C190" s="58" t="s">
        <v>554</v>
      </c>
      <c r="D190" s="58" t="s">
        <v>555</v>
      </c>
      <c r="E190" s="90" t="s">
        <v>660</v>
      </c>
      <c r="F190" s="90" t="s">
        <v>641</v>
      </c>
      <c r="G190" s="90" t="s">
        <v>644</v>
      </c>
      <c r="H190" s="90" t="s">
        <v>642</v>
      </c>
      <c r="I190" s="90" t="s">
        <v>643</v>
      </c>
    </row>
    <row r="191" spans="1:9" s="51" customFormat="1" ht="15" x14ac:dyDescent="0.25">
      <c r="A191" s="60" t="s">
        <v>639</v>
      </c>
      <c r="B191" s="60" t="s">
        <v>640</v>
      </c>
      <c r="C191" s="61">
        <v>1848024.39</v>
      </c>
      <c r="D191" s="62">
        <v>4620060.97</v>
      </c>
      <c r="E191" s="91"/>
      <c r="F191" s="91"/>
      <c r="G191" s="91"/>
      <c r="H191" s="91"/>
      <c r="I191" s="91"/>
    </row>
    <row r="192" spans="1:9" s="54" customFormat="1" ht="28.5" customHeight="1" x14ac:dyDescent="0.25">
      <c r="A192" s="34" t="s">
        <v>1233</v>
      </c>
      <c r="B192" s="48" t="s">
        <v>1234</v>
      </c>
      <c r="C192" s="36"/>
      <c r="D192" s="36"/>
      <c r="E192" s="37">
        <v>170</v>
      </c>
      <c r="F192" s="38"/>
      <c r="G192" s="52"/>
      <c r="H192" s="53">
        <f t="shared" ref="H192:H255" si="30">+F192+G192</f>
        <v>0</v>
      </c>
      <c r="I192" s="53">
        <f t="shared" ref="I192:I255" si="31">+E192*F192</f>
        <v>0</v>
      </c>
    </row>
    <row r="193" spans="1:9" s="54" customFormat="1" ht="28.5" customHeight="1" x14ac:dyDescent="0.25">
      <c r="A193" s="34" t="s">
        <v>1465</v>
      </c>
      <c r="B193" s="48" t="s">
        <v>389</v>
      </c>
      <c r="C193" s="36"/>
      <c r="D193" s="36"/>
      <c r="E193" s="37">
        <v>13</v>
      </c>
      <c r="F193" s="38"/>
      <c r="G193" s="52"/>
      <c r="H193" s="53">
        <f t="shared" si="30"/>
        <v>0</v>
      </c>
      <c r="I193" s="53">
        <f t="shared" si="31"/>
        <v>0</v>
      </c>
    </row>
    <row r="194" spans="1:9" s="54" customFormat="1" ht="28.5" customHeight="1" x14ac:dyDescent="0.25">
      <c r="A194" s="34" t="s">
        <v>1235</v>
      </c>
      <c r="B194" s="48" t="s">
        <v>390</v>
      </c>
      <c r="C194" s="36"/>
      <c r="D194" s="36"/>
      <c r="E194" s="37">
        <v>17</v>
      </c>
      <c r="F194" s="38"/>
      <c r="G194" s="52"/>
      <c r="H194" s="53">
        <f t="shared" si="30"/>
        <v>0</v>
      </c>
      <c r="I194" s="53">
        <f t="shared" si="31"/>
        <v>0</v>
      </c>
    </row>
    <row r="195" spans="1:9" s="54" customFormat="1" ht="28.5" customHeight="1" x14ac:dyDescent="0.25">
      <c r="A195" s="34" t="s">
        <v>1348</v>
      </c>
      <c r="B195" s="48" t="s">
        <v>392</v>
      </c>
      <c r="C195" s="36"/>
      <c r="D195" s="36"/>
      <c r="E195" s="37">
        <v>3</v>
      </c>
      <c r="F195" s="38"/>
      <c r="G195" s="52"/>
      <c r="H195" s="53">
        <f t="shared" si="30"/>
        <v>0</v>
      </c>
      <c r="I195" s="53">
        <f t="shared" si="31"/>
        <v>0</v>
      </c>
    </row>
    <row r="196" spans="1:9" s="54" customFormat="1" ht="28.5" customHeight="1" x14ac:dyDescent="0.25">
      <c r="A196" s="34" t="s">
        <v>1236</v>
      </c>
      <c r="B196" s="48" t="s">
        <v>3</v>
      </c>
      <c r="C196" s="36"/>
      <c r="D196" s="36"/>
      <c r="E196" s="37">
        <v>153</v>
      </c>
      <c r="F196" s="38"/>
      <c r="G196" s="52"/>
      <c r="H196" s="53">
        <f t="shared" si="30"/>
        <v>0</v>
      </c>
      <c r="I196" s="53">
        <f t="shared" si="31"/>
        <v>0</v>
      </c>
    </row>
    <row r="197" spans="1:9" s="54" customFormat="1" ht="28.5" customHeight="1" x14ac:dyDescent="0.25">
      <c r="A197" s="34" t="s">
        <v>1352</v>
      </c>
      <c r="B197" s="48" t="s">
        <v>395</v>
      </c>
      <c r="C197" s="36"/>
      <c r="D197" s="36"/>
      <c r="E197" s="37">
        <v>3</v>
      </c>
      <c r="F197" s="38"/>
      <c r="G197" s="52"/>
      <c r="H197" s="53">
        <f t="shared" si="30"/>
        <v>0</v>
      </c>
      <c r="I197" s="53">
        <f t="shared" si="31"/>
        <v>0</v>
      </c>
    </row>
    <row r="198" spans="1:9" s="54" customFormat="1" ht="28.5" customHeight="1" x14ac:dyDescent="0.25">
      <c r="A198" s="34" t="s">
        <v>1353</v>
      </c>
      <c r="B198" s="48" t="s">
        <v>396</v>
      </c>
      <c r="C198" s="36"/>
      <c r="D198" s="36"/>
      <c r="E198" s="37">
        <v>6</v>
      </c>
      <c r="F198" s="38"/>
      <c r="G198" s="52"/>
      <c r="H198" s="53">
        <f t="shared" si="30"/>
        <v>0</v>
      </c>
      <c r="I198" s="53">
        <f t="shared" si="31"/>
        <v>0</v>
      </c>
    </row>
    <row r="199" spans="1:9" s="54" customFormat="1" ht="28.5" customHeight="1" x14ac:dyDescent="0.25">
      <c r="A199" s="34" t="s">
        <v>1354</v>
      </c>
      <c r="B199" s="48" t="s">
        <v>397</v>
      </c>
      <c r="C199" s="36"/>
      <c r="D199" s="36"/>
      <c r="E199" s="37">
        <v>6</v>
      </c>
      <c r="F199" s="38"/>
      <c r="G199" s="52"/>
      <c r="H199" s="53">
        <f t="shared" si="30"/>
        <v>0</v>
      </c>
      <c r="I199" s="53">
        <f t="shared" si="31"/>
        <v>0</v>
      </c>
    </row>
    <row r="200" spans="1:9" s="54" customFormat="1" ht="28.5" customHeight="1" x14ac:dyDescent="0.25">
      <c r="A200" s="34" t="s">
        <v>1237</v>
      </c>
      <c r="B200" s="48" t="s">
        <v>398</v>
      </c>
      <c r="C200" s="36"/>
      <c r="D200" s="36"/>
      <c r="E200" s="37">
        <v>51</v>
      </c>
      <c r="F200" s="38"/>
      <c r="G200" s="52"/>
      <c r="H200" s="53">
        <f t="shared" si="30"/>
        <v>0</v>
      </c>
      <c r="I200" s="53">
        <f t="shared" si="31"/>
        <v>0</v>
      </c>
    </row>
    <row r="201" spans="1:9" s="54" customFormat="1" ht="28.5" customHeight="1" x14ac:dyDescent="0.25">
      <c r="A201" s="34" t="s">
        <v>1238</v>
      </c>
      <c r="B201" s="48" t="s">
        <v>401</v>
      </c>
      <c r="C201" s="36"/>
      <c r="D201" s="36"/>
      <c r="E201" s="37">
        <v>3273</v>
      </c>
      <c r="F201" s="38"/>
      <c r="G201" s="52"/>
      <c r="H201" s="53">
        <f t="shared" si="30"/>
        <v>0</v>
      </c>
      <c r="I201" s="53">
        <f t="shared" si="31"/>
        <v>0</v>
      </c>
    </row>
    <row r="202" spans="1:9" s="54" customFormat="1" ht="28.5" customHeight="1" x14ac:dyDescent="0.25">
      <c r="A202" s="34" t="s">
        <v>1358</v>
      </c>
      <c r="B202" s="48" t="s">
        <v>402</v>
      </c>
      <c r="C202" s="36"/>
      <c r="D202" s="36"/>
      <c r="E202" s="37">
        <v>17</v>
      </c>
      <c r="F202" s="38"/>
      <c r="G202" s="52"/>
      <c r="H202" s="53">
        <f t="shared" si="30"/>
        <v>0</v>
      </c>
      <c r="I202" s="53">
        <f t="shared" si="31"/>
        <v>0</v>
      </c>
    </row>
    <row r="203" spans="1:9" s="54" customFormat="1" ht="28.5" customHeight="1" x14ac:dyDescent="0.25">
      <c r="A203" s="34" t="s">
        <v>1239</v>
      </c>
      <c r="B203" s="48" t="s">
        <v>1240</v>
      </c>
      <c r="C203" s="36"/>
      <c r="D203" s="36"/>
      <c r="E203" s="37">
        <v>96</v>
      </c>
      <c r="F203" s="38"/>
      <c r="G203" s="52"/>
      <c r="H203" s="53">
        <f t="shared" si="30"/>
        <v>0</v>
      </c>
      <c r="I203" s="53">
        <f t="shared" si="31"/>
        <v>0</v>
      </c>
    </row>
    <row r="204" spans="1:9" s="54" customFormat="1" ht="28.5" customHeight="1" x14ac:dyDescent="0.25">
      <c r="A204" s="34" t="s">
        <v>1241</v>
      </c>
      <c r="B204" s="48" t="s">
        <v>1242</v>
      </c>
      <c r="C204" s="36"/>
      <c r="D204" s="36"/>
      <c r="E204" s="37">
        <v>64</v>
      </c>
      <c r="F204" s="38"/>
      <c r="G204" s="52"/>
      <c r="H204" s="53">
        <f t="shared" si="30"/>
        <v>0</v>
      </c>
      <c r="I204" s="53">
        <f t="shared" si="31"/>
        <v>0</v>
      </c>
    </row>
    <row r="205" spans="1:9" s="54" customFormat="1" ht="28.5" customHeight="1" x14ac:dyDescent="0.25">
      <c r="A205" s="34" t="s">
        <v>1466</v>
      </c>
      <c r="B205" s="48" t="s">
        <v>1467</v>
      </c>
      <c r="C205" s="36"/>
      <c r="D205" s="36"/>
      <c r="E205" s="37">
        <v>6</v>
      </c>
      <c r="F205" s="38"/>
      <c r="G205" s="52"/>
      <c r="H205" s="53">
        <f t="shared" si="30"/>
        <v>0</v>
      </c>
      <c r="I205" s="53">
        <f t="shared" si="31"/>
        <v>0</v>
      </c>
    </row>
    <row r="206" spans="1:9" s="54" customFormat="1" ht="28.5" customHeight="1" x14ac:dyDescent="0.25">
      <c r="A206" s="34" t="s">
        <v>1243</v>
      </c>
      <c r="B206" s="48" t="s">
        <v>1244</v>
      </c>
      <c r="C206" s="36"/>
      <c r="D206" s="36"/>
      <c r="E206" s="37">
        <v>53</v>
      </c>
      <c r="F206" s="38"/>
      <c r="G206" s="52"/>
      <c r="H206" s="53">
        <f t="shared" si="30"/>
        <v>0</v>
      </c>
      <c r="I206" s="53">
        <f t="shared" si="31"/>
        <v>0</v>
      </c>
    </row>
    <row r="207" spans="1:9" s="54" customFormat="1" ht="28.5" customHeight="1" x14ac:dyDescent="0.25">
      <c r="A207" s="34" t="s">
        <v>1245</v>
      </c>
      <c r="B207" s="48" t="s">
        <v>1246</v>
      </c>
      <c r="C207" s="36"/>
      <c r="D207" s="36"/>
      <c r="E207" s="37">
        <v>23</v>
      </c>
      <c r="F207" s="38"/>
      <c r="G207" s="52"/>
      <c r="H207" s="53">
        <f t="shared" si="30"/>
        <v>0</v>
      </c>
      <c r="I207" s="53">
        <f t="shared" si="31"/>
        <v>0</v>
      </c>
    </row>
    <row r="208" spans="1:9" s="54" customFormat="1" ht="28.5" customHeight="1" x14ac:dyDescent="0.25">
      <c r="A208" s="34" t="s">
        <v>1247</v>
      </c>
      <c r="B208" s="48" t="s">
        <v>1248</v>
      </c>
      <c r="C208" s="36"/>
      <c r="D208" s="36"/>
      <c r="E208" s="37">
        <v>143</v>
      </c>
      <c r="F208" s="38"/>
      <c r="G208" s="52"/>
      <c r="H208" s="53">
        <f t="shared" si="30"/>
        <v>0</v>
      </c>
      <c r="I208" s="53">
        <f t="shared" si="31"/>
        <v>0</v>
      </c>
    </row>
    <row r="209" spans="1:9" s="54" customFormat="1" ht="28.5" customHeight="1" x14ac:dyDescent="0.25">
      <c r="A209" s="34" t="s">
        <v>1249</v>
      </c>
      <c r="B209" s="48" t="s">
        <v>1250</v>
      </c>
      <c r="C209" s="36"/>
      <c r="D209" s="36"/>
      <c r="E209" s="37">
        <v>1800</v>
      </c>
      <c r="F209" s="38"/>
      <c r="G209" s="52"/>
      <c r="H209" s="53">
        <f t="shared" si="30"/>
        <v>0</v>
      </c>
      <c r="I209" s="53">
        <f t="shared" si="31"/>
        <v>0</v>
      </c>
    </row>
    <row r="210" spans="1:9" s="54" customFormat="1" ht="28.5" customHeight="1" x14ac:dyDescent="0.25">
      <c r="A210" s="34" t="s">
        <v>1468</v>
      </c>
      <c r="B210" s="48" t="s">
        <v>1469</v>
      </c>
      <c r="C210" s="36"/>
      <c r="D210" s="36"/>
      <c r="E210" s="37">
        <v>8</v>
      </c>
      <c r="F210" s="38"/>
      <c r="G210" s="52"/>
      <c r="H210" s="53">
        <f t="shared" si="30"/>
        <v>0</v>
      </c>
      <c r="I210" s="53">
        <f t="shared" si="31"/>
        <v>0</v>
      </c>
    </row>
    <row r="211" spans="1:9" s="54" customFormat="1" ht="28.5" customHeight="1" x14ac:dyDescent="0.25">
      <c r="A211" s="34" t="s">
        <v>1251</v>
      </c>
      <c r="B211" s="48" t="s">
        <v>1252</v>
      </c>
      <c r="C211" s="36"/>
      <c r="D211" s="36"/>
      <c r="E211" s="37">
        <v>35</v>
      </c>
      <c r="F211" s="38"/>
      <c r="G211" s="52"/>
      <c r="H211" s="53">
        <f t="shared" si="30"/>
        <v>0</v>
      </c>
      <c r="I211" s="53">
        <f t="shared" si="31"/>
        <v>0</v>
      </c>
    </row>
    <row r="212" spans="1:9" s="54" customFormat="1" ht="28.5" customHeight="1" x14ac:dyDescent="0.25">
      <c r="A212" s="34" t="s">
        <v>1253</v>
      </c>
      <c r="B212" s="48" t="s">
        <v>1254</v>
      </c>
      <c r="C212" s="36"/>
      <c r="D212" s="36"/>
      <c r="E212" s="37">
        <v>20</v>
      </c>
      <c r="F212" s="38"/>
      <c r="G212" s="52"/>
      <c r="H212" s="53">
        <f t="shared" si="30"/>
        <v>0</v>
      </c>
      <c r="I212" s="53">
        <f t="shared" si="31"/>
        <v>0</v>
      </c>
    </row>
    <row r="213" spans="1:9" s="54" customFormat="1" ht="28.5" customHeight="1" x14ac:dyDescent="0.25">
      <c r="A213" s="34" t="s">
        <v>1255</v>
      </c>
      <c r="B213" s="48" t="s">
        <v>1256</v>
      </c>
      <c r="C213" s="36"/>
      <c r="D213" s="36"/>
      <c r="E213" s="37">
        <v>29</v>
      </c>
      <c r="F213" s="38"/>
      <c r="G213" s="52"/>
      <c r="H213" s="53">
        <f t="shared" si="30"/>
        <v>0</v>
      </c>
      <c r="I213" s="53">
        <f t="shared" si="31"/>
        <v>0</v>
      </c>
    </row>
    <row r="214" spans="1:9" s="54" customFormat="1" ht="28.5" customHeight="1" x14ac:dyDescent="0.25">
      <c r="A214" s="34" t="s">
        <v>1257</v>
      </c>
      <c r="B214" s="48" t="s">
        <v>1258</v>
      </c>
      <c r="C214" s="36"/>
      <c r="D214" s="36"/>
      <c r="E214" s="37">
        <v>10</v>
      </c>
      <c r="F214" s="38"/>
      <c r="G214" s="52"/>
      <c r="H214" s="53">
        <f t="shared" si="30"/>
        <v>0</v>
      </c>
      <c r="I214" s="53">
        <f t="shared" si="31"/>
        <v>0</v>
      </c>
    </row>
    <row r="215" spans="1:9" s="54" customFormat="1" ht="28.5" customHeight="1" x14ac:dyDescent="0.25">
      <c r="A215" s="34" t="s">
        <v>1259</v>
      </c>
      <c r="B215" s="48" t="s">
        <v>1260</v>
      </c>
      <c r="C215" s="36"/>
      <c r="D215" s="36"/>
      <c r="E215" s="37">
        <v>10</v>
      </c>
      <c r="F215" s="38"/>
      <c r="G215" s="52"/>
      <c r="H215" s="53">
        <f t="shared" si="30"/>
        <v>0</v>
      </c>
      <c r="I215" s="53">
        <f t="shared" si="31"/>
        <v>0</v>
      </c>
    </row>
    <row r="216" spans="1:9" s="54" customFormat="1" ht="28.5" customHeight="1" x14ac:dyDescent="0.25">
      <c r="A216" s="34" t="s">
        <v>1261</v>
      </c>
      <c r="B216" s="48" t="s">
        <v>1262</v>
      </c>
      <c r="C216" s="36"/>
      <c r="D216" s="36"/>
      <c r="E216" s="37">
        <v>21</v>
      </c>
      <c r="F216" s="38"/>
      <c r="G216" s="52"/>
      <c r="H216" s="53">
        <f t="shared" si="30"/>
        <v>0</v>
      </c>
      <c r="I216" s="53">
        <f t="shared" si="31"/>
        <v>0</v>
      </c>
    </row>
    <row r="217" spans="1:9" s="54" customFormat="1" ht="28.5" customHeight="1" x14ac:dyDescent="0.25">
      <c r="A217" s="34" t="s">
        <v>1351</v>
      </c>
      <c r="B217" s="48" t="s">
        <v>1471</v>
      </c>
      <c r="C217" s="36"/>
      <c r="D217" s="36"/>
      <c r="E217" s="37">
        <v>8</v>
      </c>
      <c r="F217" s="38"/>
      <c r="G217" s="52"/>
      <c r="H217" s="53">
        <f t="shared" si="30"/>
        <v>0</v>
      </c>
      <c r="I217" s="53">
        <f t="shared" si="31"/>
        <v>0</v>
      </c>
    </row>
    <row r="218" spans="1:9" s="54" customFormat="1" ht="28.5" customHeight="1" x14ac:dyDescent="0.25">
      <c r="A218" s="34" t="s">
        <v>1263</v>
      </c>
      <c r="B218" s="48" t="s">
        <v>1264</v>
      </c>
      <c r="C218" s="36"/>
      <c r="D218" s="36"/>
      <c r="E218" s="37">
        <v>1152</v>
      </c>
      <c r="F218" s="38"/>
      <c r="G218" s="52"/>
      <c r="H218" s="53">
        <f t="shared" si="30"/>
        <v>0</v>
      </c>
      <c r="I218" s="53">
        <f t="shared" si="31"/>
        <v>0</v>
      </c>
    </row>
    <row r="219" spans="1:9" s="54" customFormat="1" ht="28.5" customHeight="1" x14ac:dyDescent="0.25">
      <c r="A219" s="34" t="s">
        <v>1265</v>
      </c>
      <c r="B219" s="48" t="s">
        <v>1266</v>
      </c>
      <c r="C219" s="36"/>
      <c r="D219" s="36"/>
      <c r="E219" s="37">
        <v>9</v>
      </c>
      <c r="F219" s="38"/>
      <c r="G219" s="52"/>
      <c r="H219" s="53">
        <f t="shared" si="30"/>
        <v>0</v>
      </c>
      <c r="I219" s="53">
        <f t="shared" si="31"/>
        <v>0</v>
      </c>
    </row>
    <row r="220" spans="1:9" s="54" customFormat="1" ht="28.5" customHeight="1" x14ac:dyDescent="0.25">
      <c r="A220" s="34" t="s">
        <v>1267</v>
      </c>
      <c r="B220" s="48" t="s">
        <v>1268</v>
      </c>
      <c r="C220" s="36"/>
      <c r="D220" s="36"/>
      <c r="E220" s="37">
        <v>21</v>
      </c>
      <c r="F220" s="38"/>
      <c r="G220" s="52"/>
      <c r="H220" s="53">
        <f t="shared" si="30"/>
        <v>0</v>
      </c>
      <c r="I220" s="53">
        <f t="shared" si="31"/>
        <v>0</v>
      </c>
    </row>
    <row r="221" spans="1:9" s="54" customFormat="1" ht="28.5" customHeight="1" x14ac:dyDescent="0.25">
      <c r="A221" s="34" t="s">
        <v>1269</v>
      </c>
      <c r="B221" s="48" t="s">
        <v>1270</v>
      </c>
      <c r="C221" s="36"/>
      <c r="D221" s="36"/>
      <c r="E221" s="37">
        <v>18</v>
      </c>
      <c r="F221" s="38"/>
      <c r="G221" s="52"/>
      <c r="H221" s="53">
        <f t="shared" si="30"/>
        <v>0</v>
      </c>
      <c r="I221" s="53">
        <f t="shared" si="31"/>
        <v>0</v>
      </c>
    </row>
    <row r="222" spans="1:9" s="54" customFormat="1" ht="28.5" customHeight="1" x14ac:dyDescent="0.25">
      <c r="A222" s="34" t="s">
        <v>1355</v>
      </c>
      <c r="B222" s="48" t="s">
        <v>1530</v>
      </c>
      <c r="C222" s="36"/>
      <c r="D222" s="36"/>
      <c r="E222" s="37">
        <v>3</v>
      </c>
      <c r="F222" s="38"/>
      <c r="G222" s="52"/>
      <c r="H222" s="53">
        <f t="shared" si="30"/>
        <v>0</v>
      </c>
      <c r="I222" s="53">
        <f t="shared" si="31"/>
        <v>0</v>
      </c>
    </row>
    <row r="223" spans="1:9" s="54" customFormat="1" ht="28.5" customHeight="1" x14ac:dyDescent="0.25">
      <c r="A223" s="34" t="s">
        <v>1271</v>
      </c>
      <c r="B223" s="48" t="s">
        <v>1272</v>
      </c>
      <c r="C223" s="36"/>
      <c r="D223" s="36"/>
      <c r="E223" s="37">
        <v>2635</v>
      </c>
      <c r="F223" s="38"/>
      <c r="G223" s="52"/>
      <c r="H223" s="53">
        <f t="shared" si="30"/>
        <v>0</v>
      </c>
      <c r="I223" s="53">
        <f t="shared" si="31"/>
        <v>0</v>
      </c>
    </row>
    <row r="224" spans="1:9" s="54" customFormat="1" ht="28.5" customHeight="1" x14ac:dyDescent="0.25">
      <c r="A224" s="34" t="s">
        <v>1273</v>
      </c>
      <c r="B224" s="48" t="s">
        <v>1274</v>
      </c>
      <c r="C224" s="36"/>
      <c r="D224" s="36"/>
      <c r="E224" s="37">
        <v>7</v>
      </c>
      <c r="F224" s="38"/>
      <c r="G224" s="52"/>
      <c r="H224" s="53">
        <f t="shared" si="30"/>
        <v>0</v>
      </c>
      <c r="I224" s="53">
        <f t="shared" si="31"/>
        <v>0</v>
      </c>
    </row>
    <row r="225" spans="1:9" s="54" customFormat="1" ht="28.5" customHeight="1" x14ac:dyDescent="0.25">
      <c r="A225" s="34" t="s">
        <v>1275</v>
      </c>
      <c r="B225" s="48" t="s">
        <v>1276</v>
      </c>
      <c r="C225" s="36"/>
      <c r="D225" s="36"/>
      <c r="E225" s="37">
        <v>23</v>
      </c>
      <c r="F225" s="38"/>
      <c r="G225" s="52"/>
      <c r="H225" s="53">
        <f t="shared" si="30"/>
        <v>0</v>
      </c>
      <c r="I225" s="53">
        <f t="shared" si="31"/>
        <v>0</v>
      </c>
    </row>
    <row r="226" spans="1:9" s="54" customFormat="1" ht="28.5" customHeight="1" x14ac:dyDescent="0.25">
      <c r="A226" s="34" t="s">
        <v>1277</v>
      </c>
      <c r="B226" s="48" t="s">
        <v>1278</v>
      </c>
      <c r="C226" s="36"/>
      <c r="D226" s="36"/>
      <c r="E226" s="37">
        <v>210</v>
      </c>
      <c r="F226" s="38"/>
      <c r="G226" s="52"/>
      <c r="H226" s="53">
        <f t="shared" si="30"/>
        <v>0</v>
      </c>
      <c r="I226" s="53">
        <f t="shared" si="31"/>
        <v>0</v>
      </c>
    </row>
    <row r="227" spans="1:9" s="54" customFormat="1" ht="28.5" customHeight="1" x14ac:dyDescent="0.25">
      <c r="A227" s="34" t="s">
        <v>1279</v>
      </c>
      <c r="B227" s="48" t="s">
        <v>1280</v>
      </c>
      <c r="C227" s="36"/>
      <c r="D227" s="36"/>
      <c r="E227" s="37">
        <v>16</v>
      </c>
      <c r="F227" s="38"/>
      <c r="G227" s="52"/>
      <c r="H227" s="53">
        <f t="shared" si="30"/>
        <v>0</v>
      </c>
      <c r="I227" s="53">
        <f t="shared" si="31"/>
        <v>0</v>
      </c>
    </row>
    <row r="228" spans="1:9" s="54" customFormat="1" ht="28.5" customHeight="1" x14ac:dyDescent="0.25">
      <c r="A228" s="34" t="s">
        <v>1281</v>
      </c>
      <c r="B228" s="48" t="s">
        <v>1282</v>
      </c>
      <c r="C228" s="36"/>
      <c r="D228" s="36"/>
      <c r="E228" s="37">
        <v>248</v>
      </c>
      <c r="F228" s="38"/>
      <c r="G228" s="52"/>
      <c r="H228" s="53">
        <f t="shared" si="30"/>
        <v>0</v>
      </c>
      <c r="I228" s="53">
        <f t="shared" si="31"/>
        <v>0</v>
      </c>
    </row>
    <row r="229" spans="1:9" s="54" customFormat="1" ht="28.5" customHeight="1" x14ac:dyDescent="0.25">
      <c r="A229" s="34" t="s">
        <v>1283</v>
      </c>
      <c r="B229" s="48" t="s">
        <v>1284</v>
      </c>
      <c r="C229" s="36"/>
      <c r="D229" s="36"/>
      <c r="E229" s="37">
        <v>212</v>
      </c>
      <c r="F229" s="38"/>
      <c r="G229" s="52"/>
      <c r="H229" s="53">
        <f t="shared" si="30"/>
        <v>0</v>
      </c>
      <c r="I229" s="53">
        <f t="shared" si="31"/>
        <v>0</v>
      </c>
    </row>
    <row r="230" spans="1:9" s="54" customFormat="1" ht="28.5" customHeight="1" x14ac:dyDescent="0.25">
      <c r="A230" s="34" t="s">
        <v>1285</v>
      </c>
      <c r="B230" s="48" t="s">
        <v>1286</v>
      </c>
      <c r="C230" s="36"/>
      <c r="D230" s="36"/>
      <c r="E230" s="37">
        <v>16</v>
      </c>
      <c r="F230" s="38"/>
      <c r="G230" s="52"/>
      <c r="H230" s="53">
        <f t="shared" si="30"/>
        <v>0</v>
      </c>
      <c r="I230" s="53">
        <f t="shared" si="31"/>
        <v>0</v>
      </c>
    </row>
    <row r="231" spans="1:9" s="54" customFormat="1" ht="28.5" customHeight="1" x14ac:dyDescent="0.25">
      <c r="A231" s="34" t="s">
        <v>1472</v>
      </c>
      <c r="B231" s="48" t="s">
        <v>1473</v>
      </c>
      <c r="C231" s="36"/>
      <c r="D231" s="36"/>
      <c r="E231" s="37">
        <v>10</v>
      </c>
      <c r="F231" s="38"/>
      <c r="G231" s="52"/>
      <c r="H231" s="53">
        <f t="shared" si="30"/>
        <v>0</v>
      </c>
      <c r="I231" s="53">
        <f t="shared" si="31"/>
        <v>0</v>
      </c>
    </row>
    <row r="232" spans="1:9" s="54" customFormat="1" ht="28.5" customHeight="1" x14ac:dyDescent="0.25">
      <c r="A232" s="34" t="s">
        <v>1287</v>
      </c>
      <c r="B232" s="48" t="s">
        <v>1288</v>
      </c>
      <c r="C232" s="36"/>
      <c r="D232" s="36"/>
      <c r="E232" s="37">
        <v>51</v>
      </c>
      <c r="F232" s="38"/>
      <c r="G232" s="52"/>
      <c r="H232" s="53">
        <f t="shared" si="30"/>
        <v>0</v>
      </c>
      <c r="I232" s="53">
        <f t="shared" si="31"/>
        <v>0</v>
      </c>
    </row>
    <row r="233" spans="1:9" s="54" customFormat="1" ht="28.5" customHeight="1" x14ac:dyDescent="0.25">
      <c r="A233" s="34" t="s">
        <v>1289</v>
      </c>
      <c r="B233" s="48" t="s">
        <v>1290</v>
      </c>
      <c r="C233" s="36"/>
      <c r="D233" s="36"/>
      <c r="E233" s="37">
        <v>936</v>
      </c>
      <c r="F233" s="38"/>
      <c r="G233" s="52"/>
      <c r="H233" s="53">
        <f t="shared" si="30"/>
        <v>0</v>
      </c>
      <c r="I233" s="53">
        <f t="shared" si="31"/>
        <v>0</v>
      </c>
    </row>
    <row r="234" spans="1:9" s="54" customFormat="1" ht="28.5" customHeight="1" x14ac:dyDescent="0.25">
      <c r="A234" s="34" t="s">
        <v>1291</v>
      </c>
      <c r="B234" s="48" t="s">
        <v>1292</v>
      </c>
      <c r="C234" s="36"/>
      <c r="D234" s="36"/>
      <c r="E234" s="37">
        <v>3</v>
      </c>
      <c r="F234" s="38"/>
      <c r="G234" s="52"/>
      <c r="H234" s="53">
        <f t="shared" si="30"/>
        <v>0</v>
      </c>
      <c r="I234" s="53">
        <f t="shared" si="31"/>
        <v>0</v>
      </c>
    </row>
    <row r="235" spans="1:9" s="54" customFormat="1" ht="28.5" customHeight="1" x14ac:dyDescent="0.25">
      <c r="A235" s="34" t="s">
        <v>1474</v>
      </c>
      <c r="B235" s="48" t="s">
        <v>1475</v>
      </c>
      <c r="C235" s="36"/>
      <c r="D235" s="36"/>
      <c r="E235" s="37">
        <v>18</v>
      </c>
      <c r="F235" s="38"/>
      <c r="G235" s="52"/>
      <c r="H235" s="53">
        <f t="shared" si="30"/>
        <v>0</v>
      </c>
      <c r="I235" s="53">
        <f t="shared" si="31"/>
        <v>0</v>
      </c>
    </row>
    <row r="236" spans="1:9" s="54" customFormat="1" ht="28.5" customHeight="1" x14ac:dyDescent="0.25">
      <c r="A236" s="34" t="s">
        <v>1345</v>
      </c>
      <c r="B236" s="48" t="s">
        <v>1476</v>
      </c>
      <c r="C236" s="36"/>
      <c r="D236" s="36"/>
      <c r="E236" s="37">
        <v>7</v>
      </c>
      <c r="F236" s="38"/>
      <c r="G236" s="52"/>
      <c r="H236" s="53">
        <f t="shared" si="30"/>
        <v>0</v>
      </c>
      <c r="I236" s="53">
        <f t="shared" si="31"/>
        <v>0</v>
      </c>
    </row>
    <row r="237" spans="1:9" s="54" customFormat="1" ht="28.5" customHeight="1" x14ac:dyDescent="0.25">
      <c r="A237" s="34" t="s">
        <v>1293</v>
      </c>
      <c r="B237" s="48" t="s">
        <v>1294</v>
      </c>
      <c r="C237" s="36"/>
      <c r="D237" s="36"/>
      <c r="E237" s="37">
        <v>2635</v>
      </c>
      <c r="F237" s="38"/>
      <c r="G237" s="52"/>
      <c r="H237" s="53">
        <f t="shared" si="30"/>
        <v>0</v>
      </c>
      <c r="I237" s="53">
        <f t="shared" si="31"/>
        <v>0</v>
      </c>
    </row>
    <row r="238" spans="1:9" s="54" customFormat="1" ht="28.5" customHeight="1" x14ac:dyDescent="0.25">
      <c r="A238" s="34" t="s">
        <v>1295</v>
      </c>
      <c r="B238" s="48" t="s">
        <v>1296</v>
      </c>
      <c r="C238" s="36"/>
      <c r="D238" s="36"/>
      <c r="E238" s="37">
        <v>55</v>
      </c>
      <c r="F238" s="38"/>
      <c r="G238" s="52"/>
      <c r="H238" s="53">
        <f t="shared" si="30"/>
        <v>0</v>
      </c>
      <c r="I238" s="53">
        <f t="shared" si="31"/>
        <v>0</v>
      </c>
    </row>
    <row r="239" spans="1:9" s="54" customFormat="1" ht="28.5" customHeight="1" x14ac:dyDescent="0.25">
      <c r="A239" s="34" t="s">
        <v>1347</v>
      </c>
      <c r="B239" s="48" t="s">
        <v>1477</v>
      </c>
      <c r="C239" s="36"/>
      <c r="D239" s="36"/>
      <c r="E239" s="37">
        <v>12</v>
      </c>
      <c r="F239" s="38"/>
      <c r="G239" s="52"/>
      <c r="H239" s="53">
        <f t="shared" si="30"/>
        <v>0</v>
      </c>
      <c r="I239" s="53">
        <f t="shared" si="31"/>
        <v>0</v>
      </c>
    </row>
    <row r="240" spans="1:9" s="54" customFormat="1" ht="28.5" customHeight="1" x14ac:dyDescent="0.25">
      <c r="A240" s="34" t="s">
        <v>1478</v>
      </c>
      <c r="B240" s="48" t="s">
        <v>1479</v>
      </c>
      <c r="C240" s="36"/>
      <c r="D240" s="36"/>
      <c r="E240" s="37">
        <v>5</v>
      </c>
      <c r="F240" s="38"/>
      <c r="G240" s="52"/>
      <c r="H240" s="53">
        <f t="shared" si="30"/>
        <v>0</v>
      </c>
      <c r="I240" s="53">
        <f t="shared" si="31"/>
        <v>0</v>
      </c>
    </row>
    <row r="241" spans="1:9" s="54" customFormat="1" ht="28.5" customHeight="1" x14ac:dyDescent="0.25">
      <c r="A241" s="34" t="s">
        <v>1297</v>
      </c>
      <c r="B241" s="48" t="s">
        <v>1298</v>
      </c>
      <c r="C241" s="36"/>
      <c r="D241" s="36"/>
      <c r="E241" s="37">
        <v>187</v>
      </c>
      <c r="F241" s="38"/>
      <c r="G241" s="52"/>
      <c r="H241" s="53">
        <f t="shared" si="30"/>
        <v>0</v>
      </c>
      <c r="I241" s="53">
        <f t="shared" si="31"/>
        <v>0</v>
      </c>
    </row>
    <row r="242" spans="1:9" s="54" customFormat="1" ht="28.5" customHeight="1" x14ac:dyDescent="0.25">
      <c r="A242" s="34" t="s">
        <v>1299</v>
      </c>
      <c r="B242" s="48" t="s">
        <v>1300</v>
      </c>
      <c r="C242" s="36"/>
      <c r="D242" s="36"/>
      <c r="E242" s="37">
        <v>85</v>
      </c>
      <c r="F242" s="38"/>
      <c r="G242" s="52"/>
      <c r="H242" s="53">
        <f t="shared" si="30"/>
        <v>0</v>
      </c>
      <c r="I242" s="53">
        <f t="shared" si="31"/>
        <v>0</v>
      </c>
    </row>
    <row r="243" spans="1:9" s="54" customFormat="1" ht="28.5" customHeight="1" x14ac:dyDescent="0.25">
      <c r="A243" s="34" t="s">
        <v>1301</v>
      </c>
      <c r="B243" s="48" t="s">
        <v>1302</v>
      </c>
      <c r="C243" s="36"/>
      <c r="D243" s="36"/>
      <c r="E243" s="37">
        <v>289</v>
      </c>
      <c r="F243" s="38"/>
      <c r="G243" s="52"/>
      <c r="H243" s="53">
        <f t="shared" si="30"/>
        <v>0</v>
      </c>
      <c r="I243" s="53">
        <f t="shared" si="31"/>
        <v>0</v>
      </c>
    </row>
    <row r="244" spans="1:9" s="54" customFormat="1" ht="28.5" customHeight="1" x14ac:dyDescent="0.25">
      <c r="A244" s="34" t="s">
        <v>1303</v>
      </c>
      <c r="B244" s="48" t="s">
        <v>1304</v>
      </c>
      <c r="C244" s="36"/>
      <c r="D244" s="36"/>
      <c r="E244" s="37">
        <v>26</v>
      </c>
      <c r="F244" s="38"/>
      <c r="G244" s="52"/>
      <c r="H244" s="53">
        <f t="shared" si="30"/>
        <v>0</v>
      </c>
      <c r="I244" s="53">
        <f t="shared" si="31"/>
        <v>0</v>
      </c>
    </row>
    <row r="245" spans="1:9" s="54" customFormat="1" ht="28.5" customHeight="1" x14ac:dyDescent="0.25">
      <c r="A245" s="34" t="s">
        <v>1305</v>
      </c>
      <c r="B245" s="48" t="s">
        <v>1306</v>
      </c>
      <c r="C245" s="36"/>
      <c r="D245" s="36"/>
      <c r="E245" s="37">
        <v>187</v>
      </c>
      <c r="F245" s="38"/>
      <c r="G245" s="52"/>
      <c r="H245" s="53">
        <f t="shared" si="30"/>
        <v>0</v>
      </c>
      <c r="I245" s="53">
        <f t="shared" si="31"/>
        <v>0</v>
      </c>
    </row>
    <row r="246" spans="1:9" s="54" customFormat="1" ht="28.5" customHeight="1" x14ac:dyDescent="0.25">
      <c r="A246" s="34" t="s">
        <v>1481</v>
      </c>
      <c r="B246" s="48" t="s">
        <v>1482</v>
      </c>
      <c r="C246" s="36"/>
      <c r="D246" s="36"/>
      <c r="E246" s="37">
        <v>7</v>
      </c>
      <c r="F246" s="38"/>
      <c r="G246" s="52"/>
      <c r="H246" s="53">
        <f t="shared" si="30"/>
        <v>0</v>
      </c>
      <c r="I246" s="53">
        <f t="shared" si="31"/>
        <v>0</v>
      </c>
    </row>
    <row r="247" spans="1:9" s="54" customFormat="1" ht="28.5" customHeight="1" x14ac:dyDescent="0.25">
      <c r="A247" s="34" t="s">
        <v>1307</v>
      </c>
      <c r="B247" s="48" t="s">
        <v>1308</v>
      </c>
      <c r="C247" s="36"/>
      <c r="D247" s="36"/>
      <c r="E247" s="37">
        <v>289</v>
      </c>
      <c r="F247" s="38"/>
      <c r="G247" s="52"/>
      <c r="H247" s="53">
        <f t="shared" si="30"/>
        <v>0</v>
      </c>
      <c r="I247" s="53">
        <f t="shared" si="31"/>
        <v>0</v>
      </c>
    </row>
    <row r="248" spans="1:9" s="54" customFormat="1" ht="28.5" customHeight="1" x14ac:dyDescent="0.25">
      <c r="A248" s="34" t="s">
        <v>1309</v>
      </c>
      <c r="B248" s="48" t="s">
        <v>1310</v>
      </c>
      <c r="C248" s="36"/>
      <c r="D248" s="36"/>
      <c r="E248" s="37">
        <v>306</v>
      </c>
      <c r="F248" s="38"/>
      <c r="G248" s="52"/>
      <c r="H248" s="53">
        <f t="shared" si="30"/>
        <v>0</v>
      </c>
      <c r="I248" s="53">
        <f t="shared" si="31"/>
        <v>0</v>
      </c>
    </row>
    <row r="249" spans="1:9" s="54" customFormat="1" ht="28.5" customHeight="1" x14ac:dyDescent="0.25">
      <c r="A249" s="34" t="s">
        <v>1311</v>
      </c>
      <c r="B249" s="48" t="s">
        <v>1312</v>
      </c>
      <c r="C249" s="36"/>
      <c r="D249" s="36"/>
      <c r="E249" s="37">
        <v>85</v>
      </c>
      <c r="F249" s="38"/>
      <c r="G249" s="52"/>
      <c r="H249" s="53">
        <f t="shared" si="30"/>
        <v>0</v>
      </c>
      <c r="I249" s="53">
        <f t="shared" si="31"/>
        <v>0</v>
      </c>
    </row>
    <row r="250" spans="1:9" s="54" customFormat="1" ht="28.5" customHeight="1" x14ac:dyDescent="0.25">
      <c r="A250" s="34" t="s">
        <v>1313</v>
      </c>
      <c r="B250" s="48" t="s">
        <v>1314</v>
      </c>
      <c r="C250" s="36"/>
      <c r="D250" s="36"/>
      <c r="E250" s="37">
        <v>181</v>
      </c>
      <c r="F250" s="38"/>
      <c r="G250" s="52"/>
      <c r="H250" s="53">
        <f t="shared" si="30"/>
        <v>0</v>
      </c>
      <c r="I250" s="53">
        <f t="shared" si="31"/>
        <v>0</v>
      </c>
    </row>
    <row r="251" spans="1:9" s="54" customFormat="1" ht="28.5" customHeight="1" x14ac:dyDescent="0.25">
      <c r="A251" s="34" t="s">
        <v>1315</v>
      </c>
      <c r="B251" s="48" t="s">
        <v>1316</v>
      </c>
      <c r="C251" s="36"/>
      <c r="D251" s="36"/>
      <c r="E251" s="37">
        <v>179</v>
      </c>
      <c r="F251" s="38"/>
      <c r="G251" s="52"/>
      <c r="H251" s="53">
        <f t="shared" si="30"/>
        <v>0</v>
      </c>
      <c r="I251" s="53">
        <f t="shared" si="31"/>
        <v>0</v>
      </c>
    </row>
    <row r="252" spans="1:9" s="54" customFormat="1" ht="28.5" customHeight="1" x14ac:dyDescent="0.25">
      <c r="A252" s="34" t="s">
        <v>1317</v>
      </c>
      <c r="B252" s="48" t="s">
        <v>1318</v>
      </c>
      <c r="C252" s="36"/>
      <c r="D252" s="36"/>
      <c r="E252" s="37">
        <v>31</v>
      </c>
      <c r="F252" s="38"/>
      <c r="G252" s="52"/>
      <c r="H252" s="53">
        <f t="shared" si="30"/>
        <v>0</v>
      </c>
      <c r="I252" s="53">
        <f t="shared" si="31"/>
        <v>0</v>
      </c>
    </row>
    <row r="253" spans="1:9" s="54" customFormat="1" ht="28.5" customHeight="1" x14ac:dyDescent="0.25">
      <c r="A253" s="34" t="s">
        <v>1319</v>
      </c>
      <c r="B253" s="48" t="s">
        <v>1320</v>
      </c>
      <c r="C253" s="36"/>
      <c r="D253" s="36"/>
      <c r="E253" s="37">
        <v>119</v>
      </c>
      <c r="F253" s="38"/>
      <c r="G253" s="52"/>
      <c r="H253" s="53">
        <f t="shared" si="30"/>
        <v>0</v>
      </c>
      <c r="I253" s="53">
        <f t="shared" si="31"/>
        <v>0</v>
      </c>
    </row>
    <row r="254" spans="1:9" s="54" customFormat="1" ht="28.5" customHeight="1" x14ac:dyDescent="0.25">
      <c r="A254" s="34" t="s">
        <v>1321</v>
      </c>
      <c r="B254" s="48" t="s">
        <v>1322</v>
      </c>
      <c r="C254" s="36"/>
      <c r="D254" s="36"/>
      <c r="E254" s="37">
        <v>604</v>
      </c>
      <c r="F254" s="38"/>
      <c r="G254" s="52"/>
      <c r="H254" s="53">
        <f t="shared" si="30"/>
        <v>0</v>
      </c>
      <c r="I254" s="53">
        <f t="shared" si="31"/>
        <v>0</v>
      </c>
    </row>
    <row r="255" spans="1:9" s="54" customFormat="1" ht="28.5" customHeight="1" x14ac:dyDescent="0.25">
      <c r="A255" s="34" t="s">
        <v>1483</v>
      </c>
      <c r="B255" s="48" t="s">
        <v>1484</v>
      </c>
      <c r="C255" s="36"/>
      <c r="D255" s="36"/>
      <c r="E255" s="37">
        <v>10</v>
      </c>
      <c r="F255" s="38"/>
      <c r="G255" s="52"/>
      <c r="H255" s="53">
        <f t="shared" si="30"/>
        <v>0</v>
      </c>
      <c r="I255" s="53">
        <f t="shared" si="31"/>
        <v>0</v>
      </c>
    </row>
    <row r="256" spans="1:9" s="54" customFormat="1" ht="28.5" customHeight="1" x14ac:dyDescent="0.25">
      <c r="A256" s="34" t="s">
        <v>1323</v>
      </c>
      <c r="B256" s="48" t="s">
        <v>1324</v>
      </c>
      <c r="C256" s="36"/>
      <c r="D256" s="36"/>
      <c r="E256" s="37">
        <v>60</v>
      </c>
      <c r="F256" s="38"/>
      <c r="G256" s="52"/>
      <c r="H256" s="53">
        <f t="shared" ref="H256:H272" si="32">+F256+G256</f>
        <v>0</v>
      </c>
      <c r="I256" s="53">
        <f t="shared" ref="I256:I272" si="33">+E256*F256</f>
        <v>0</v>
      </c>
    </row>
    <row r="257" spans="1:9" s="54" customFormat="1" ht="28.5" customHeight="1" x14ac:dyDescent="0.25">
      <c r="A257" s="34" t="s">
        <v>1325</v>
      </c>
      <c r="B257" s="48" t="s">
        <v>1326</v>
      </c>
      <c r="C257" s="36"/>
      <c r="D257" s="36"/>
      <c r="E257" s="37">
        <v>32</v>
      </c>
      <c r="F257" s="38"/>
      <c r="G257" s="52"/>
      <c r="H257" s="53">
        <f t="shared" si="32"/>
        <v>0</v>
      </c>
      <c r="I257" s="53">
        <f t="shared" si="33"/>
        <v>0</v>
      </c>
    </row>
    <row r="258" spans="1:9" s="54" customFormat="1" ht="28.5" customHeight="1" x14ac:dyDescent="0.25">
      <c r="A258" s="34" t="s">
        <v>1327</v>
      </c>
      <c r="B258" s="48" t="s">
        <v>1328</v>
      </c>
      <c r="C258" s="36"/>
      <c r="D258" s="36"/>
      <c r="E258" s="37">
        <v>12</v>
      </c>
      <c r="F258" s="38"/>
      <c r="G258" s="52"/>
      <c r="H258" s="53">
        <f t="shared" si="32"/>
        <v>0</v>
      </c>
      <c r="I258" s="53">
        <f t="shared" si="33"/>
        <v>0</v>
      </c>
    </row>
    <row r="259" spans="1:9" s="54" customFormat="1" ht="28.5" customHeight="1" x14ac:dyDescent="0.25">
      <c r="A259" s="34" t="s">
        <v>1329</v>
      </c>
      <c r="B259" s="48" t="s">
        <v>1330</v>
      </c>
      <c r="C259" s="36"/>
      <c r="D259" s="36"/>
      <c r="E259" s="37">
        <v>10</v>
      </c>
      <c r="F259" s="38"/>
      <c r="G259" s="52"/>
      <c r="H259" s="53">
        <f t="shared" si="32"/>
        <v>0</v>
      </c>
      <c r="I259" s="53">
        <f t="shared" si="33"/>
        <v>0</v>
      </c>
    </row>
    <row r="260" spans="1:9" s="54" customFormat="1" ht="28.5" customHeight="1" x14ac:dyDescent="0.25">
      <c r="A260" s="34" t="s">
        <v>1331</v>
      </c>
      <c r="B260" s="48" t="s">
        <v>1332</v>
      </c>
      <c r="C260" s="36"/>
      <c r="D260" s="36"/>
      <c r="E260" s="37">
        <v>48</v>
      </c>
      <c r="F260" s="38"/>
      <c r="G260" s="52"/>
      <c r="H260" s="53">
        <f t="shared" si="32"/>
        <v>0</v>
      </c>
      <c r="I260" s="53">
        <f t="shared" si="33"/>
        <v>0</v>
      </c>
    </row>
    <row r="261" spans="1:9" s="54" customFormat="1" ht="28.5" customHeight="1" x14ac:dyDescent="0.25">
      <c r="A261" s="34" t="s">
        <v>1333</v>
      </c>
      <c r="B261" s="48" t="s">
        <v>1334</v>
      </c>
      <c r="C261" s="36"/>
      <c r="D261" s="36"/>
      <c r="E261" s="37">
        <v>5</v>
      </c>
      <c r="F261" s="38"/>
      <c r="G261" s="52"/>
      <c r="H261" s="53">
        <f t="shared" si="32"/>
        <v>0</v>
      </c>
      <c r="I261" s="53">
        <f t="shared" si="33"/>
        <v>0</v>
      </c>
    </row>
    <row r="262" spans="1:9" s="54" customFormat="1" ht="28.5" customHeight="1" x14ac:dyDescent="0.25">
      <c r="A262" s="34" t="s">
        <v>1335</v>
      </c>
      <c r="B262" s="48" t="s">
        <v>1336</v>
      </c>
      <c r="C262" s="36"/>
      <c r="D262" s="36"/>
      <c r="E262" s="37">
        <v>6</v>
      </c>
      <c r="F262" s="38"/>
      <c r="G262" s="52"/>
      <c r="H262" s="53">
        <f t="shared" si="32"/>
        <v>0</v>
      </c>
      <c r="I262" s="53">
        <f t="shared" si="33"/>
        <v>0</v>
      </c>
    </row>
    <row r="263" spans="1:9" s="54" customFormat="1" ht="28.5" customHeight="1" x14ac:dyDescent="0.25">
      <c r="A263" s="34" t="s">
        <v>1349</v>
      </c>
      <c r="B263" s="48" t="s">
        <v>1485</v>
      </c>
      <c r="C263" s="36"/>
      <c r="D263" s="36"/>
      <c r="E263" s="37">
        <v>12</v>
      </c>
      <c r="F263" s="38"/>
      <c r="G263" s="52"/>
      <c r="H263" s="53">
        <f t="shared" ref="H263:H266" si="34">+F263+G263</f>
        <v>0</v>
      </c>
      <c r="I263" s="53">
        <f t="shared" ref="I263:I266" si="35">+E263*F263</f>
        <v>0</v>
      </c>
    </row>
    <row r="264" spans="1:9" s="54" customFormat="1" ht="28.5" customHeight="1" x14ac:dyDescent="0.25">
      <c r="A264" s="34" t="s">
        <v>1341</v>
      </c>
      <c r="B264" s="48" t="s">
        <v>1342</v>
      </c>
      <c r="C264" s="36"/>
      <c r="D264" s="36"/>
      <c r="E264" s="37">
        <v>5</v>
      </c>
      <c r="F264" s="38"/>
      <c r="G264" s="52"/>
      <c r="H264" s="53">
        <f t="shared" si="34"/>
        <v>0</v>
      </c>
      <c r="I264" s="53">
        <f t="shared" si="35"/>
        <v>0</v>
      </c>
    </row>
    <row r="265" spans="1:9" s="54" customFormat="1" ht="28.5" customHeight="1" x14ac:dyDescent="0.25">
      <c r="A265" s="34" t="s">
        <v>1343</v>
      </c>
      <c r="B265" s="48" t="s">
        <v>1344</v>
      </c>
      <c r="C265" s="36"/>
      <c r="D265" s="36"/>
      <c r="E265" s="37">
        <v>34</v>
      </c>
      <c r="F265" s="38"/>
      <c r="G265" s="52"/>
      <c r="H265" s="53">
        <f t="shared" si="34"/>
        <v>0</v>
      </c>
      <c r="I265" s="53">
        <f t="shared" si="35"/>
        <v>0</v>
      </c>
    </row>
    <row r="266" spans="1:9" s="54" customFormat="1" ht="28.5" customHeight="1" x14ac:dyDescent="0.25">
      <c r="A266" s="34" t="s">
        <v>1359</v>
      </c>
      <c r="B266" s="48" t="s">
        <v>391</v>
      </c>
      <c r="C266" s="36"/>
      <c r="D266" s="36"/>
      <c r="E266" s="37">
        <v>2</v>
      </c>
      <c r="F266" s="38"/>
      <c r="G266" s="52"/>
      <c r="H266" s="53">
        <f t="shared" si="34"/>
        <v>0</v>
      </c>
      <c r="I266" s="53">
        <f t="shared" si="35"/>
        <v>0</v>
      </c>
    </row>
    <row r="267" spans="1:9" s="54" customFormat="1" ht="28.5" customHeight="1" x14ac:dyDescent="0.25">
      <c r="A267" s="34" t="s">
        <v>1531</v>
      </c>
      <c r="B267" s="48" t="s">
        <v>1532</v>
      </c>
      <c r="C267" s="36"/>
      <c r="D267" s="36"/>
      <c r="E267" s="37">
        <v>2</v>
      </c>
      <c r="F267" s="38"/>
      <c r="G267" s="52"/>
      <c r="H267" s="53">
        <f t="shared" si="32"/>
        <v>0</v>
      </c>
      <c r="I267" s="53">
        <f t="shared" si="33"/>
        <v>0</v>
      </c>
    </row>
    <row r="268" spans="1:9" s="54" customFormat="1" ht="28.5" customHeight="1" x14ac:dyDescent="0.25">
      <c r="A268" s="34" t="s">
        <v>806</v>
      </c>
      <c r="B268" s="48" t="s">
        <v>71</v>
      </c>
      <c r="C268" s="36"/>
      <c r="D268" s="36"/>
      <c r="E268" s="37">
        <v>2</v>
      </c>
      <c r="F268" s="38"/>
      <c r="G268" s="52"/>
      <c r="H268" s="53">
        <f t="shared" si="32"/>
        <v>0</v>
      </c>
      <c r="I268" s="53">
        <f t="shared" si="33"/>
        <v>0</v>
      </c>
    </row>
    <row r="269" spans="1:9" s="54" customFormat="1" ht="28.5" customHeight="1" x14ac:dyDescent="0.25">
      <c r="A269" s="34" t="s">
        <v>1360</v>
      </c>
      <c r="B269" s="48" t="s">
        <v>1470</v>
      </c>
      <c r="C269" s="36"/>
      <c r="D269" s="36"/>
      <c r="E269" s="37">
        <v>2</v>
      </c>
      <c r="F269" s="38"/>
      <c r="G269" s="52"/>
      <c r="H269" s="53">
        <f t="shared" si="32"/>
        <v>0</v>
      </c>
      <c r="I269" s="53">
        <f t="shared" si="33"/>
        <v>0</v>
      </c>
    </row>
    <row r="270" spans="1:9" s="54" customFormat="1" ht="28.5" customHeight="1" x14ac:dyDescent="0.25">
      <c r="A270" s="34" t="s">
        <v>1357</v>
      </c>
      <c r="B270" s="48" t="s">
        <v>1480</v>
      </c>
      <c r="C270" s="36"/>
      <c r="D270" s="36"/>
      <c r="E270" s="37">
        <v>2</v>
      </c>
      <c r="F270" s="38"/>
      <c r="G270" s="52"/>
      <c r="H270" s="53">
        <f t="shared" si="32"/>
        <v>0</v>
      </c>
      <c r="I270" s="53">
        <f t="shared" si="33"/>
        <v>0</v>
      </c>
    </row>
    <row r="271" spans="1:9" s="54" customFormat="1" ht="28.5" customHeight="1" x14ac:dyDescent="0.25">
      <c r="A271" s="34" t="s">
        <v>1337</v>
      </c>
      <c r="B271" s="48" t="s">
        <v>1338</v>
      </c>
      <c r="C271" s="36"/>
      <c r="D271" s="36"/>
      <c r="E271" s="37">
        <v>2</v>
      </c>
      <c r="F271" s="38"/>
      <c r="G271" s="52"/>
      <c r="H271" s="53">
        <f t="shared" si="32"/>
        <v>0</v>
      </c>
      <c r="I271" s="53">
        <f t="shared" si="33"/>
        <v>0</v>
      </c>
    </row>
    <row r="272" spans="1:9" s="54" customFormat="1" ht="28.5" customHeight="1" x14ac:dyDescent="0.25">
      <c r="A272" s="34" t="s">
        <v>1339</v>
      </c>
      <c r="B272" s="48" t="s">
        <v>1340</v>
      </c>
      <c r="C272" s="36"/>
      <c r="D272" s="36"/>
      <c r="E272" s="37">
        <v>2</v>
      </c>
      <c r="F272" s="38"/>
      <c r="G272" s="52"/>
      <c r="H272" s="53">
        <f t="shared" si="32"/>
        <v>0</v>
      </c>
      <c r="I272" s="53">
        <f t="shared" si="33"/>
        <v>0</v>
      </c>
    </row>
    <row r="273" spans="1:9" s="55" customFormat="1" ht="15" customHeight="1" x14ac:dyDescent="0.25">
      <c r="A273" s="83" t="s">
        <v>1604</v>
      </c>
      <c r="B273" s="84"/>
      <c r="C273" s="84"/>
      <c r="D273" s="84"/>
      <c r="E273" s="84"/>
      <c r="F273" s="84"/>
      <c r="G273" s="84">
        <f>SUM(G192:G272)</f>
        <v>0</v>
      </c>
      <c r="H273" s="85">
        <f>SUM(H192:H272)</f>
        <v>0</v>
      </c>
      <c r="I273" s="56">
        <f>SUM(I192:I272)</f>
        <v>0</v>
      </c>
    </row>
    <row r="274" spans="1:9" s="55" customFormat="1" ht="15" customHeight="1" x14ac:dyDescent="0.25">
      <c r="A274" s="83" t="s">
        <v>588</v>
      </c>
      <c r="B274" s="84"/>
      <c r="C274" s="84"/>
      <c r="D274" s="84"/>
      <c r="E274" s="84"/>
      <c r="F274" s="84"/>
      <c r="G274" s="84"/>
      <c r="H274" s="85"/>
      <c r="I274" s="56">
        <f>+I26+I37+I44+I146+I150+I155+I160+I168+I176+I182+I189+I273</f>
        <v>0</v>
      </c>
    </row>
    <row r="275" spans="1:9" s="55" customFormat="1" ht="15" customHeight="1" x14ac:dyDescent="0.25">
      <c r="A275" s="74"/>
      <c r="B275" s="74"/>
      <c r="C275" s="74"/>
      <c r="D275" s="74"/>
      <c r="E275" s="74"/>
      <c r="F275" s="74"/>
      <c r="G275" s="74"/>
      <c r="H275" s="74"/>
      <c r="I275" s="75"/>
    </row>
    <row r="276" spans="1:9" s="55" customFormat="1" ht="15" customHeight="1" x14ac:dyDescent="0.25">
      <c r="A276" s="74"/>
      <c r="B276" s="74"/>
      <c r="C276" s="74"/>
      <c r="D276" s="74"/>
      <c r="E276" s="74"/>
      <c r="F276" s="74"/>
      <c r="G276" s="74"/>
      <c r="H276" s="74"/>
      <c r="I276" s="75"/>
    </row>
    <row r="277" spans="1:9" s="4" customFormat="1" x14ac:dyDescent="0.2">
      <c r="A277" s="3"/>
      <c r="F277" s="22"/>
      <c r="H277" s="25"/>
      <c r="I277" s="25"/>
    </row>
    <row r="278" spans="1:9" s="4" customFormat="1" x14ac:dyDescent="0.2">
      <c r="A278" s="3"/>
      <c r="C278" s="49"/>
      <c r="D278" s="49"/>
      <c r="E278" s="49"/>
      <c r="F278" s="49"/>
      <c r="H278" s="25"/>
      <c r="I278" s="25"/>
    </row>
    <row r="279" spans="1:9" s="4" customFormat="1" ht="15" x14ac:dyDescent="0.25">
      <c r="A279" s="3"/>
      <c r="C279" s="86" t="s">
        <v>550</v>
      </c>
      <c r="D279" s="86"/>
      <c r="E279" s="86"/>
      <c r="F279" s="86"/>
      <c r="H279" s="25"/>
      <c r="I279" s="25"/>
    </row>
  </sheetData>
  <mergeCells count="79">
    <mergeCell ref="E15:E16"/>
    <mergeCell ref="F15:F16"/>
    <mergeCell ref="G15:G16"/>
    <mergeCell ref="H15:H16"/>
    <mergeCell ref="I15:I16"/>
    <mergeCell ref="A3:I3"/>
    <mergeCell ref="A4:I4"/>
    <mergeCell ref="A5:I5"/>
    <mergeCell ref="A6:I6"/>
    <mergeCell ref="B14:I14"/>
    <mergeCell ref="I38:I39"/>
    <mergeCell ref="A26:H26"/>
    <mergeCell ref="E27:E28"/>
    <mergeCell ref="F27:F28"/>
    <mergeCell ref="G27:G28"/>
    <mergeCell ref="H27:H28"/>
    <mergeCell ref="I27:I28"/>
    <mergeCell ref="A37:H37"/>
    <mergeCell ref="E38:E39"/>
    <mergeCell ref="F38:F39"/>
    <mergeCell ref="G38:G39"/>
    <mergeCell ref="H38:H39"/>
    <mergeCell ref="I151:I152"/>
    <mergeCell ref="I147:I148"/>
    <mergeCell ref="A44:H44"/>
    <mergeCell ref="E45:E46"/>
    <mergeCell ref="F45:F46"/>
    <mergeCell ref="G45:G46"/>
    <mergeCell ref="H45:H46"/>
    <mergeCell ref="I45:I46"/>
    <mergeCell ref="A146:H146"/>
    <mergeCell ref="E151:E152"/>
    <mergeCell ref="F151:F152"/>
    <mergeCell ref="G151:G152"/>
    <mergeCell ref="H151:H152"/>
    <mergeCell ref="I190:I191"/>
    <mergeCell ref="G156:G157"/>
    <mergeCell ref="H156:H157"/>
    <mergeCell ref="I156:I157"/>
    <mergeCell ref="A160:H160"/>
    <mergeCell ref="A168:H168"/>
    <mergeCell ref="F161:F162"/>
    <mergeCell ref="G161:G162"/>
    <mergeCell ref="H161:H162"/>
    <mergeCell ref="I161:I162"/>
    <mergeCell ref="I177:I178"/>
    <mergeCell ref="A182:H182"/>
    <mergeCell ref="E169:E170"/>
    <mergeCell ref="F169:F170"/>
    <mergeCell ref="G169:G170"/>
    <mergeCell ref="H169:H170"/>
    <mergeCell ref="A273:H273"/>
    <mergeCell ref="A274:H274"/>
    <mergeCell ref="C279:F279"/>
    <mergeCell ref="E147:E148"/>
    <mergeCell ref="F147:F148"/>
    <mergeCell ref="G147:G148"/>
    <mergeCell ref="H147:H148"/>
    <mergeCell ref="A150:H150"/>
    <mergeCell ref="E156:E157"/>
    <mergeCell ref="F156:F157"/>
    <mergeCell ref="A155:H155"/>
    <mergeCell ref="E190:E191"/>
    <mergeCell ref="F190:F191"/>
    <mergeCell ref="G190:G191"/>
    <mergeCell ref="H190:H191"/>
    <mergeCell ref="E161:E162"/>
    <mergeCell ref="I169:I170"/>
    <mergeCell ref="A176:H176"/>
    <mergeCell ref="A189:H189"/>
    <mergeCell ref="E177:E178"/>
    <mergeCell ref="F177:F178"/>
    <mergeCell ref="G177:G178"/>
    <mergeCell ref="H177:H178"/>
    <mergeCell ref="E183:E184"/>
    <mergeCell ref="F183:F184"/>
    <mergeCell ref="G183:G184"/>
    <mergeCell ref="H183:H184"/>
    <mergeCell ref="I183:I184"/>
  </mergeCells>
  <pageMargins left="0.70866141732283472" right="0.70866141732283472" top="0.74803149606299213" bottom="0.74803149606299213" header="0.31496062992125984" footer="0.31496062992125984"/>
  <pageSetup scale="60" fitToHeight="0" orientation="landscape" r:id="rId1"/>
  <headerFooter>
    <oddFooter>&amp;C&amp;P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6"/>
  <sheetViews>
    <sheetView topLeftCell="A211" zoomScale="87" zoomScaleNormal="87" zoomScaleSheetLayoutView="160" workbookViewId="0">
      <selection activeCell="A221" sqref="A221:H221"/>
    </sheetView>
  </sheetViews>
  <sheetFormatPr baseColWidth="10" defaultColWidth="11.42578125" defaultRowHeight="12.75" x14ac:dyDescent="0.2"/>
  <cols>
    <col min="1" max="1" width="13" style="3" customWidth="1"/>
    <col min="2" max="2" width="70.28515625" style="4" customWidth="1"/>
    <col min="3" max="3" width="19.7109375" style="4" customWidth="1"/>
    <col min="4" max="4" width="17.42578125" style="4" customWidth="1"/>
    <col min="5" max="5" width="15.5703125" style="4" customWidth="1"/>
    <col min="6" max="6" width="17" style="4" customWidth="1"/>
    <col min="7" max="7" width="15" style="4" customWidth="1"/>
    <col min="8" max="8" width="15.28515625" style="25" customWidth="1"/>
    <col min="9" max="9" width="20" style="25" customWidth="1"/>
    <col min="10" max="10" width="11.42578125" style="25"/>
    <col min="11" max="11" width="54.42578125" style="25" customWidth="1"/>
    <col min="12" max="16384" width="11.42578125" style="25"/>
  </cols>
  <sheetData>
    <row r="1" spans="1:9" s="2" customFormat="1" x14ac:dyDescent="0.2">
      <c r="A1" s="21"/>
      <c r="B1" s="5"/>
      <c r="C1" s="5"/>
      <c r="D1" s="5"/>
      <c r="E1" s="5"/>
      <c r="F1" s="5"/>
      <c r="G1" s="5"/>
    </row>
    <row r="2" spans="1:9" s="2" customFormat="1" x14ac:dyDescent="0.2"/>
    <row r="3" spans="1:9" s="2" customFormat="1" ht="12.75" customHeight="1" x14ac:dyDescent="0.2">
      <c r="A3" s="79" t="s">
        <v>549</v>
      </c>
      <c r="B3" s="79"/>
      <c r="C3" s="79"/>
      <c r="D3" s="79"/>
      <c r="E3" s="79"/>
      <c r="F3" s="79"/>
      <c r="G3" s="79"/>
      <c r="H3" s="79"/>
      <c r="I3" s="79"/>
    </row>
    <row r="4" spans="1:9" s="2" customFormat="1" ht="15" customHeight="1" x14ac:dyDescent="0.2">
      <c r="A4" s="79" t="s">
        <v>659</v>
      </c>
      <c r="B4" s="79"/>
      <c r="C4" s="79"/>
      <c r="D4" s="79"/>
      <c r="E4" s="79"/>
      <c r="F4" s="79"/>
      <c r="G4" s="79"/>
      <c r="H4" s="79"/>
      <c r="I4" s="79"/>
    </row>
    <row r="5" spans="1:9" s="2" customFormat="1" ht="15.75" x14ac:dyDescent="0.2">
      <c r="A5" s="79" t="s">
        <v>553</v>
      </c>
      <c r="B5" s="79"/>
      <c r="C5" s="79"/>
      <c r="D5" s="79"/>
      <c r="E5" s="79"/>
      <c r="F5" s="79"/>
      <c r="G5" s="79"/>
      <c r="H5" s="79"/>
      <c r="I5" s="79"/>
    </row>
    <row r="6" spans="1:9" s="2" customFormat="1" ht="15" customHeight="1" x14ac:dyDescent="0.2">
      <c r="A6" s="79" t="s">
        <v>650</v>
      </c>
      <c r="B6" s="79"/>
      <c r="C6" s="79"/>
      <c r="D6" s="79"/>
      <c r="E6" s="79"/>
      <c r="F6" s="79"/>
      <c r="G6" s="79"/>
      <c r="H6" s="79"/>
      <c r="I6" s="79"/>
    </row>
    <row r="7" spans="1:9" s="15" customFormat="1" ht="14.25" x14ac:dyDescent="0.2">
      <c r="B7" s="16"/>
      <c r="C7" s="16"/>
      <c r="D7" s="16"/>
      <c r="F7" s="14" t="s">
        <v>548</v>
      </c>
      <c r="G7" s="17"/>
      <c r="H7" s="17"/>
    </row>
    <row r="8" spans="1:9" s="15" customFormat="1" ht="15" x14ac:dyDescent="0.25">
      <c r="A8" s="23" t="s">
        <v>543</v>
      </c>
      <c r="B8" s="16"/>
      <c r="C8" s="16"/>
      <c r="D8" s="16"/>
      <c r="E8" s="18"/>
      <c r="F8" s="18"/>
      <c r="G8" s="18"/>
    </row>
    <row r="9" spans="1:9" s="15" customFormat="1" ht="14.25" x14ac:dyDescent="0.2">
      <c r="A9" s="13" t="s">
        <v>544</v>
      </c>
      <c r="B9" s="19"/>
      <c r="C9" s="16"/>
      <c r="D9" s="16"/>
      <c r="E9" s="18"/>
      <c r="F9" s="18"/>
      <c r="G9" s="18"/>
    </row>
    <row r="10" spans="1:9" s="15" customFormat="1" ht="14.25" x14ac:dyDescent="0.2">
      <c r="A10" s="13" t="s">
        <v>545</v>
      </c>
      <c r="B10" s="20"/>
      <c r="C10" s="16"/>
      <c r="D10" s="16"/>
      <c r="E10" s="18"/>
      <c r="F10" s="18"/>
      <c r="G10" s="18"/>
    </row>
    <row r="11" spans="1:9" s="15" customFormat="1" ht="14.25" x14ac:dyDescent="0.2">
      <c r="A11" s="13" t="s">
        <v>546</v>
      </c>
      <c r="B11" s="20"/>
      <c r="C11" s="16"/>
      <c r="D11" s="16"/>
      <c r="E11" s="18"/>
      <c r="F11" s="18"/>
      <c r="G11" s="18"/>
    </row>
    <row r="12" spans="1:9" s="15" customFormat="1" ht="28.5" x14ac:dyDescent="0.2">
      <c r="A12" s="24" t="s">
        <v>547</v>
      </c>
      <c r="B12" s="20"/>
      <c r="C12" s="16"/>
      <c r="D12" s="16"/>
      <c r="E12" s="18"/>
      <c r="F12" s="18"/>
      <c r="G12" s="18"/>
    </row>
    <row r="13" spans="1:9" s="18" customFormat="1" ht="14.25" x14ac:dyDescent="0.2">
      <c r="A13" s="16"/>
    </row>
    <row r="14" spans="1:9" s="50" customFormat="1" ht="15.75" x14ac:dyDescent="0.25">
      <c r="A14" s="57" t="s">
        <v>557</v>
      </c>
      <c r="B14" s="87" t="s">
        <v>1533</v>
      </c>
      <c r="C14" s="88"/>
      <c r="D14" s="88"/>
      <c r="E14" s="88"/>
      <c r="F14" s="88"/>
      <c r="G14" s="88"/>
      <c r="H14" s="88"/>
      <c r="I14" s="89"/>
    </row>
    <row r="15" spans="1:9" s="51" customFormat="1" ht="30" customHeight="1" x14ac:dyDescent="0.25">
      <c r="A15" s="58" t="s">
        <v>36</v>
      </c>
      <c r="B15" s="59" t="s">
        <v>536</v>
      </c>
      <c r="C15" s="58" t="s">
        <v>554</v>
      </c>
      <c r="D15" s="58" t="s">
        <v>555</v>
      </c>
      <c r="E15" s="90" t="s">
        <v>660</v>
      </c>
      <c r="F15" s="90" t="s">
        <v>641</v>
      </c>
      <c r="G15" s="90" t="s">
        <v>644</v>
      </c>
      <c r="H15" s="90" t="s">
        <v>642</v>
      </c>
      <c r="I15" s="90" t="s">
        <v>643</v>
      </c>
    </row>
    <row r="16" spans="1:9" s="51" customFormat="1" ht="15" x14ac:dyDescent="0.25">
      <c r="A16" s="60" t="s">
        <v>639</v>
      </c>
      <c r="B16" s="60" t="s">
        <v>640</v>
      </c>
      <c r="C16" s="61">
        <v>162745.29</v>
      </c>
      <c r="D16" s="62">
        <v>406863.23</v>
      </c>
      <c r="E16" s="91"/>
      <c r="F16" s="91"/>
      <c r="G16" s="91"/>
      <c r="H16" s="91"/>
      <c r="I16" s="91"/>
    </row>
    <row r="17" spans="1:9" s="51" customFormat="1" ht="26.1" customHeight="1" x14ac:dyDescent="0.25">
      <c r="A17" s="45" t="s">
        <v>661</v>
      </c>
      <c r="B17" s="46" t="s">
        <v>41</v>
      </c>
      <c r="C17" s="36"/>
      <c r="D17" s="36"/>
      <c r="E17" s="37">
        <v>46</v>
      </c>
      <c r="F17" s="38"/>
      <c r="G17" s="52"/>
      <c r="H17" s="53">
        <f>+F17+G17</f>
        <v>0</v>
      </c>
      <c r="I17" s="53">
        <f>+E17*F17</f>
        <v>0</v>
      </c>
    </row>
    <row r="18" spans="1:9" s="51" customFormat="1" ht="26.1" customHeight="1" x14ac:dyDescent="0.25">
      <c r="A18" s="45" t="s">
        <v>662</v>
      </c>
      <c r="B18" s="46" t="s">
        <v>42</v>
      </c>
      <c r="C18" s="36"/>
      <c r="D18" s="36"/>
      <c r="E18" s="37">
        <v>5</v>
      </c>
      <c r="F18" s="38"/>
      <c r="G18" s="52"/>
      <c r="H18" s="53">
        <f t="shared" ref="H18:H24" si="0">+F18+G18</f>
        <v>0</v>
      </c>
      <c r="I18" s="53">
        <f t="shared" ref="I18:I24" si="1">+E18*F18</f>
        <v>0</v>
      </c>
    </row>
    <row r="19" spans="1:9" s="51" customFormat="1" ht="26.1" customHeight="1" x14ac:dyDescent="0.25">
      <c r="A19" s="45" t="s">
        <v>663</v>
      </c>
      <c r="B19" s="46" t="s">
        <v>43</v>
      </c>
      <c r="C19" s="36"/>
      <c r="D19" s="36"/>
      <c r="E19" s="37">
        <v>16</v>
      </c>
      <c r="F19" s="38"/>
      <c r="G19" s="52"/>
      <c r="H19" s="53">
        <f t="shared" si="0"/>
        <v>0</v>
      </c>
      <c r="I19" s="53">
        <f t="shared" si="1"/>
        <v>0</v>
      </c>
    </row>
    <row r="20" spans="1:9" s="51" customFormat="1" ht="26.1" customHeight="1" x14ac:dyDescent="0.25">
      <c r="A20" s="45" t="s">
        <v>664</v>
      </c>
      <c r="B20" s="46" t="s">
        <v>35</v>
      </c>
      <c r="C20" s="36"/>
      <c r="D20" s="36"/>
      <c r="E20" s="37">
        <v>6</v>
      </c>
      <c r="F20" s="38"/>
      <c r="G20" s="52"/>
      <c r="H20" s="53">
        <f t="shared" si="0"/>
        <v>0</v>
      </c>
      <c r="I20" s="53">
        <f t="shared" si="1"/>
        <v>0</v>
      </c>
    </row>
    <row r="21" spans="1:9" s="51" customFormat="1" ht="26.1" customHeight="1" x14ac:dyDescent="0.25">
      <c r="A21" s="45" t="s">
        <v>665</v>
      </c>
      <c r="B21" s="46" t="s">
        <v>286</v>
      </c>
      <c r="C21" s="36"/>
      <c r="D21" s="36"/>
      <c r="E21" s="37">
        <v>46</v>
      </c>
      <c r="F21" s="38"/>
      <c r="G21" s="52"/>
      <c r="H21" s="53">
        <f t="shared" si="0"/>
        <v>0</v>
      </c>
      <c r="I21" s="53">
        <f t="shared" si="1"/>
        <v>0</v>
      </c>
    </row>
    <row r="22" spans="1:9" s="51" customFormat="1" ht="26.1" customHeight="1" x14ac:dyDescent="0.25">
      <c r="A22" s="45" t="s">
        <v>666</v>
      </c>
      <c r="B22" s="46" t="s">
        <v>287</v>
      </c>
      <c r="C22" s="36"/>
      <c r="D22" s="36"/>
      <c r="E22" s="37">
        <v>5</v>
      </c>
      <c r="F22" s="38"/>
      <c r="G22" s="52"/>
      <c r="H22" s="53">
        <f t="shared" si="0"/>
        <v>0</v>
      </c>
      <c r="I22" s="53">
        <f t="shared" si="1"/>
        <v>0</v>
      </c>
    </row>
    <row r="23" spans="1:9" s="51" customFormat="1" ht="26.1" customHeight="1" x14ac:dyDescent="0.25">
      <c r="A23" s="45" t="s">
        <v>667</v>
      </c>
      <c r="B23" s="46" t="s">
        <v>288</v>
      </c>
      <c r="C23" s="36"/>
      <c r="D23" s="36"/>
      <c r="E23" s="37">
        <v>1</v>
      </c>
      <c r="F23" s="38"/>
      <c r="G23" s="52"/>
      <c r="H23" s="53">
        <f t="shared" si="0"/>
        <v>0</v>
      </c>
      <c r="I23" s="53">
        <f t="shared" si="1"/>
        <v>0</v>
      </c>
    </row>
    <row r="24" spans="1:9" s="51" customFormat="1" ht="26.1" customHeight="1" x14ac:dyDescent="0.25">
      <c r="A24" s="45" t="s">
        <v>679</v>
      </c>
      <c r="B24" s="46" t="s">
        <v>28</v>
      </c>
      <c r="C24" s="36"/>
      <c r="D24" s="36"/>
      <c r="E24" s="37">
        <v>3</v>
      </c>
      <c r="F24" s="38"/>
      <c r="G24" s="52"/>
      <c r="H24" s="53">
        <f t="shared" si="0"/>
        <v>0</v>
      </c>
      <c r="I24" s="53">
        <f t="shared" si="1"/>
        <v>0</v>
      </c>
    </row>
    <row r="25" spans="1:9" s="55" customFormat="1" ht="15" customHeight="1" x14ac:dyDescent="0.25">
      <c r="A25" s="83" t="s">
        <v>590</v>
      </c>
      <c r="B25" s="84"/>
      <c r="C25" s="84"/>
      <c r="D25" s="84"/>
      <c r="E25" s="84"/>
      <c r="F25" s="84"/>
      <c r="G25" s="84"/>
      <c r="H25" s="85"/>
      <c r="I25" s="56">
        <f>SUM(I17:I24)</f>
        <v>0</v>
      </c>
    </row>
    <row r="26" spans="1:9" s="51" customFormat="1" ht="30" customHeight="1" x14ac:dyDescent="0.25">
      <c r="A26" s="58" t="s">
        <v>37</v>
      </c>
      <c r="B26" s="59" t="s">
        <v>537</v>
      </c>
      <c r="C26" s="58" t="s">
        <v>554</v>
      </c>
      <c r="D26" s="58" t="s">
        <v>555</v>
      </c>
      <c r="E26" s="90" t="s">
        <v>660</v>
      </c>
      <c r="F26" s="90" t="s">
        <v>641</v>
      </c>
      <c r="G26" s="90" t="s">
        <v>644</v>
      </c>
      <c r="H26" s="90" t="s">
        <v>642</v>
      </c>
      <c r="I26" s="90" t="s">
        <v>643</v>
      </c>
    </row>
    <row r="27" spans="1:9" s="51" customFormat="1" ht="15" x14ac:dyDescent="0.25">
      <c r="A27" s="60" t="s">
        <v>639</v>
      </c>
      <c r="B27" s="60" t="s">
        <v>640</v>
      </c>
      <c r="C27" s="61">
        <v>214390.88</v>
      </c>
      <c r="D27" s="62">
        <v>535977.21</v>
      </c>
      <c r="E27" s="91"/>
      <c r="F27" s="91"/>
      <c r="G27" s="91"/>
      <c r="H27" s="91"/>
      <c r="I27" s="91"/>
    </row>
    <row r="28" spans="1:9" s="51" customFormat="1" ht="35.1" customHeight="1" x14ac:dyDescent="0.25">
      <c r="A28" s="34" t="s">
        <v>670</v>
      </c>
      <c r="B28" s="48" t="s">
        <v>6</v>
      </c>
      <c r="C28" s="36"/>
      <c r="D28" s="36"/>
      <c r="E28" s="37">
        <v>53</v>
      </c>
      <c r="F28" s="38"/>
      <c r="G28" s="52"/>
      <c r="H28" s="53">
        <f t="shared" ref="H28:H31" si="2">+F28+G28</f>
        <v>0</v>
      </c>
      <c r="I28" s="53">
        <f t="shared" ref="I28:I31" si="3">+E28*F28</f>
        <v>0</v>
      </c>
    </row>
    <row r="29" spans="1:9" s="51" customFormat="1" ht="35.1" customHeight="1" x14ac:dyDescent="0.25">
      <c r="A29" s="34" t="s">
        <v>672</v>
      </c>
      <c r="B29" s="48" t="s">
        <v>40</v>
      </c>
      <c r="C29" s="36"/>
      <c r="D29" s="36"/>
      <c r="E29" s="37">
        <v>418</v>
      </c>
      <c r="F29" s="38"/>
      <c r="G29" s="52"/>
      <c r="H29" s="53">
        <f t="shared" si="2"/>
        <v>0</v>
      </c>
      <c r="I29" s="53">
        <f t="shared" si="3"/>
        <v>0</v>
      </c>
    </row>
    <row r="30" spans="1:9" s="51" customFormat="1" ht="35.1" customHeight="1" x14ac:dyDescent="0.25">
      <c r="A30" s="34" t="s">
        <v>673</v>
      </c>
      <c r="B30" s="48" t="s">
        <v>289</v>
      </c>
      <c r="C30" s="36"/>
      <c r="D30" s="36"/>
      <c r="E30" s="37">
        <v>5</v>
      </c>
      <c r="F30" s="38"/>
      <c r="G30" s="52"/>
      <c r="H30" s="53">
        <f t="shared" si="2"/>
        <v>0</v>
      </c>
      <c r="I30" s="53">
        <f t="shared" si="3"/>
        <v>0</v>
      </c>
    </row>
    <row r="31" spans="1:9" s="51" customFormat="1" ht="35.1" customHeight="1" x14ac:dyDescent="0.25">
      <c r="A31" s="34" t="s">
        <v>674</v>
      </c>
      <c r="B31" s="48" t="s">
        <v>290</v>
      </c>
      <c r="C31" s="36"/>
      <c r="D31" s="36"/>
      <c r="E31" s="37">
        <v>3</v>
      </c>
      <c r="F31" s="38"/>
      <c r="G31" s="52"/>
      <c r="H31" s="53">
        <f t="shared" si="2"/>
        <v>0</v>
      </c>
      <c r="I31" s="53">
        <f t="shared" si="3"/>
        <v>0</v>
      </c>
    </row>
    <row r="32" spans="1:9" s="55" customFormat="1" ht="15" customHeight="1" x14ac:dyDescent="0.25">
      <c r="A32" s="83" t="s">
        <v>591</v>
      </c>
      <c r="B32" s="84"/>
      <c r="C32" s="84"/>
      <c r="D32" s="84"/>
      <c r="E32" s="84"/>
      <c r="F32" s="84"/>
      <c r="G32" s="84"/>
      <c r="H32" s="85"/>
      <c r="I32" s="56">
        <f>SUM(I28:I31)</f>
        <v>0</v>
      </c>
    </row>
    <row r="33" spans="1:9" s="51" customFormat="1" ht="30" x14ac:dyDescent="0.25">
      <c r="A33" s="58" t="s">
        <v>522</v>
      </c>
      <c r="B33" s="59" t="s">
        <v>404</v>
      </c>
      <c r="C33" s="58" t="s">
        <v>554</v>
      </c>
      <c r="D33" s="58" t="s">
        <v>555</v>
      </c>
      <c r="E33" s="90" t="s">
        <v>660</v>
      </c>
      <c r="F33" s="90" t="s">
        <v>641</v>
      </c>
      <c r="G33" s="90" t="s">
        <v>644</v>
      </c>
      <c r="H33" s="90" t="s">
        <v>642</v>
      </c>
      <c r="I33" s="90" t="s">
        <v>643</v>
      </c>
    </row>
    <row r="34" spans="1:9" s="51" customFormat="1" ht="15" x14ac:dyDescent="0.25">
      <c r="A34" s="60" t="s">
        <v>639</v>
      </c>
      <c r="B34" s="60" t="s">
        <v>640</v>
      </c>
      <c r="C34" s="61">
        <v>273541.68</v>
      </c>
      <c r="D34" s="62">
        <v>683854.2</v>
      </c>
      <c r="E34" s="91"/>
      <c r="F34" s="91"/>
      <c r="G34" s="91"/>
      <c r="H34" s="91"/>
      <c r="I34" s="91"/>
    </row>
    <row r="35" spans="1:9" s="51" customFormat="1" ht="35.1" customHeight="1" x14ac:dyDescent="0.25">
      <c r="A35" s="34" t="s">
        <v>1374</v>
      </c>
      <c r="B35" s="48" t="s">
        <v>405</v>
      </c>
      <c r="C35" s="36"/>
      <c r="D35" s="36"/>
      <c r="E35" s="37">
        <v>26</v>
      </c>
      <c r="F35" s="38"/>
      <c r="G35" s="52"/>
      <c r="H35" s="53">
        <f t="shared" ref="H35:H98" si="4">+F35+G35</f>
        <v>0</v>
      </c>
      <c r="I35" s="53">
        <f t="shared" ref="I35:I98" si="5">+E35*F35</f>
        <v>0</v>
      </c>
    </row>
    <row r="36" spans="1:9" s="51" customFormat="1" ht="35.1" customHeight="1" x14ac:dyDescent="0.25">
      <c r="A36" s="34" t="s">
        <v>1375</v>
      </c>
      <c r="B36" s="48" t="s">
        <v>406</v>
      </c>
      <c r="C36" s="36"/>
      <c r="D36" s="36"/>
      <c r="E36" s="37">
        <v>3</v>
      </c>
      <c r="F36" s="38"/>
      <c r="G36" s="52"/>
      <c r="H36" s="53">
        <f t="shared" si="4"/>
        <v>0</v>
      </c>
      <c r="I36" s="53">
        <f t="shared" si="5"/>
        <v>0</v>
      </c>
    </row>
    <row r="37" spans="1:9" s="51" customFormat="1" ht="35.1" customHeight="1" x14ac:dyDescent="0.25">
      <c r="A37" s="34" t="s">
        <v>1376</v>
      </c>
      <c r="B37" s="48" t="s">
        <v>407</v>
      </c>
      <c r="C37" s="36"/>
      <c r="D37" s="36"/>
      <c r="E37" s="37">
        <v>1</v>
      </c>
      <c r="F37" s="38"/>
      <c r="G37" s="52"/>
      <c r="H37" s="53">
        <f t="shared" si="4"/>
        <v>0</v>
      </c>
      <c r="I37" s="53">
        <f t="shared" si="5"/>
        <v>0</v>
      </c>
    </row>
    <row r="38" spans="1:9" s="51" customFormat="1" ht="35.1" customHeight="1" x14ac:dyDescent="0.25">
      <c r="A38" s="34" t="s">
        <v>1534</v>
      </c>
      <c r="B38" s="48" t="s">
        <v>408</v>
      </c>
      <c r="C38" s="36"/>
      <c r="D38" s="36"/>
      <c r="E38" s="37">
        <v>1</v>
      </c>
      <c r="F38" s="38"/>
      <c r="G38" s="52"/>
      <c r="H38" s="53">
        <f t="shared" si="4"/>
        <v>0</v>
      </c>
      <c r="I38" s="53">
        <f t="shared" si="5"/>
        <v>0</v>
      </c>
    </row>
    <row r="39" spans="1:9" s="51" customFormat="1" ht="35.1" customHeight="1" x14ac:dyDescent="0.25">
      <c r="A39" s="34" t="s">
        <v>1377</v>
      </c>
      <c r="B39" s="48" t="s">
        <v>409</v>
      </c>
      <c r="C39" s="36"/>
      <c r="D39" s="36"/>
      <c r="E39" s="37">
        <v>14</v>
      </c>
      <c r="F39" s="38"/>
      <c r="G39" s="52"/>
      <c r="H39" s="53">
        <f t="shared" si="4"/>
        <v>0</v>
      </c>
      <c r="I39" s="53">
        <f t="shared" si="5"/>
        <v>0</v>
      </c>
    </row>
    <row r="40" spans="1:9" s="51" customFormat="1" ht="35.1" customHeight="1" x14ac:dyDescent="0.25">
      <c r="A40" s="34" t="s">
        <v>1378</v>
      </c>
      <c r="B40" s="48" t="s">
        <v>410</v>
      </c>
      <c r="C40" s="36"/>
      <c r="D40" s="36"/>
      <c r="E40" s="37">
        <v>3</v>
      </c>
      <c r="F40" s="38"/>
      <c r="G40" s="52"/>
      <c r="H40" s="53">
        <f t="shared" si="4"/>
        <v>0</v>
      </c>
      <c r="I40" s="53">
        <f t="shared" si="5"/>
        <v>0</v>
      </c>
    </row>
    <row r="41" spans="1:9" s="51" customFormat="1" ht="35.1" customHeight="1" x14ac:dyDescent="0.25">
      <c r="A41" s="34" t="s">
        <v>1491</v>
      </c>
      <c r="B41" s="48" t="s">
        <v>411</v>
      </c>
      <c r="C41" s="36"/>
      <c r="D41" s="36"/>
      <c r="E41" s="37">
        <v>1</v>
      </c>
      <c r="F41" s="38"/>
      <c r="G41" s="52"/>
      <c r="H41" s="53">
        <f t="shared" si="4"/>
        <v>0</v>
      </c>
      <c r="I41" s="53">
        <f t="shared" si="5"/>
        <v>0</v>
      </c>
    </row>
    <row r="42" spans="1:9" s="51" customFormat="1" ht="35.1" customHeight="1" x14ac:dyDescent="0.25">
      <c r="A42" s="34" t="s">
        <v>1379</v>
      </c>
      <c r="B42" s="48" t="s">
        <v>412</v>
      </c>
      <c r="C42" s="36"/>
      <c r="D42" s="36"/>
      <c r="E42" s="37">
        <v>1</v>
      </c>
      <c r="F42" s="38"/>
      <c r="G42" s="52"/>
      <c r="H42" s="53">
        <f t="shared" si="4"/>
        <v>0</v>
      </c>
      <c r="I42" s="53">
        <f t="shared" si="5"/>
        <v>0</v>
      </c>
    </row>
    <row r="43" spans="1:9" s="51" customFormat="1" ht="35.1" customHeight="1" x14ac:dyDescent="0.25">
      <c r="A43" s="34" t="s">
        <v>1380</v>
      </c>
      <c r="B43" s="48" t="s">
        <v>413</v>
      </c>
      <c r="C43" s="36"/>
      <c r="D43" s="36"/>
      <c r="E43" s="37">
        <v>1</v>
      </c>
      <c r="F43" s="38"/>
      <c r="G43" s="52"/>
      <c r="H43" s="53">
        <f t="shared" si="4"/>
        <v>0</v>
      </c>
      <c r="I43" s="53">
        <f t="shared" si="5"/>
        <v>0</v>
      </c>
    </row>
    <row r="44" spans="1:9" s="51" customFormat="1" ht="35.1" customHeight="1" x14ac:dyDescent="0.25">
      <c r="A44" s="34" t="s">
        <v>1381</v>
      </c>
      <c r="B44" s="48" t="s">
        <v>414</v>
      </c>
      <c r="C44" s="36"/>
      <c r="D44" s="36"/>
      <c r="E44" s="37">
        <v>11</v>
      </c>
      <c r="F44" s="38"/>
      <c r="G44" s="52"/>
      <c r="H44" s="53">
        <f t="shared" si="4"/>
        <v>0</v>
      </c>
      <c r="I44" s="53">
        <f t="shared" si="5"/>
        <v>0</v>
      </c>
    </row>
    <row r="45" spans="1:9" s="51" customFormat="1" ht="35.1" customHeight="1" x14ac:dyDescent="0.25">
      <c r="A45" s="34" t="s">
        <v>1382</v>
      </c>
      <c r="B45" s="48" t="s">
        <v>415</v>
      </c>
      <c r="C45" s="36"/>
      <c r="D45" s="36"/>
      <c r="E45" s="37">
        <v>3</v>
      </c>
      <c r="F45" s="38"/>
      <c r="G45" s="52"/>
      <c r="H45" s="53">
        <f t="shared" si="4"/>
        <v>0</v>
      </c>
      <c r="I45" s="53">
        <f t="shared" si="5"/>
        <v>0</v>
      </c>
    </row>
    <row r="46" spans="1:9" s="51" customFormat="1" ht="35.1" customHeight="1" x14ac:dyDescent="0.25">
      <c r="A46" s="34" t="s">
        <v>1383</v>
      </c>
      <c r="B46" s="48" t="s">
        <v>416</v>
      </c>
      <c r="C46" s="36"/>
      <c r="D46" s="36"/>
      <c r="E46" s="37">
        <v>11</v>
      </c>
      <c r="F46" s="38"/>
      <c r="G46" s="52"/>
      <c r="H46" s="53">
        <f t="shared" si="4"/>
        <v>0</v>
      </c>
      <c r="I46" s="53">
        <f t="shared" si="5"/>
        <v>0</v>
      </c>
    </row>
    <row r="47" spans="1:9" s="51" customFormat="1" ht="35.1" customHeight="1" x14ac:dyDescent="0.25">
      <c r="A47" s="34" t="s">
        <v>1384</v>
      </c>
      <c r="B47" s="48" t="s">
        <v>417</v>
      </c>
      <c r="C47" s="36"/>
      <c r="D47" s="36"/>
      <c r="E47" s="37">
        <v>1</v>
      </c>
      <c r="F47" s="38"/>
      <c r="G47" s="52"/>
      <c r="H47" s="53">
        <f t="shared" si="4"/>
        <v>0</v>
      </c>
      <c r="I47" s="53">
        <f t="shared" si="5"/>
        <v>0</v>
      </c>
    </row>
    <row r="48" spans="1:9" s="51" customFormat="1" ht="35.1" customHeight="1" x14ac:dyDescent="0.25">
      <c r="A48" s="34" t="s">
        <v>1385</v>
      </c>
      <c r="B48" s="48" t="s">
        <v>418</v>
      </c>
      <c r="C48" s="36"/>
      <c r="D48" s="36"/>
      <c r="E48" s="37">
        <v>1</v>
      </c>
      <c r="F48" s="38"/>
      <c r="G48" s="52"/>
      <c r="H48" s="53">
        <f t="shared" si="4"/>
        <v>0</v>
      </c>
      <c r="I48" s="53">
        <f t="shared" si="5"/>
        <v>0</v>
      </c>
    </row>
    <row r="49" spans="1:9" s="51" customFormat="1" ht="35.1" customHeight="1" x14ac:dyDescent="0.25">
      <c r="A49" s="34" t="s">
        <v>1386</v>
      </c>
      <c r="B49" s="48" t="s">
        <v>419</v>
      </c>
      <c r="C49" s="36"/>
      <c r="D49" s="36"/>
      <c r="E49" s="37">
        <v>1</v>
      </c>
      <c r="F49" s="38"/>
      <c r="G49" s="52"/>
      <c r="H49" s="53">
        <f t="shared" si="4"/>
        <v>0</v>
      </c>
      <c r="I49" s="53">
        <f t="shared" si="5"/>
        <v>0</v>
      </c>
    </row>
    <row r="50" spans="1:9" s="51" customFormat="1" ht="35.1" customHeight="1" x14ac:dyDescent="0.25">
      <c r="A50" s="34" t="s">
        <v>1492</v>
      </c>
      <c r="B50" s="48" t="s">
        <v>420</v>
      </c>
      <c r="C50" s="36"/>
      <c r="D50" s="36"/>
      <c r="E50" s="37">
        <v>1</v>
      </c>
      <c r="F50" s="38"/>
      <c r="G50" s="52"/>
      <c r="H50" s="53">
        <f t="shared" si="4"/>
        <v>0</v>
      </c>
      <c r="I50" s="53">
        <f t="shared" si="5"/>
        <v>0</v>
      </c>
    </row>
    <row r="51" spans="1:9" s="51" customFormat="1" ht="35.1" customHeight="1" x14ac:dyDescent="0.25">
      <c r="A51" s="34" t="s">
        <v>1387</v>
      </c>
      <c r="B51" s="48" t="s">
        <v>421</v>
      </c>
      <c r="C51" s="36"/>
      <c r="D51" s="36"/>
      <c r="E51" s="37">
        <v>1</v>
      </c>
      <c r="F51" s="38"/>
      <c r="G51" s="52"/>
      <c r="H51" s="53">
        <f t="shared" si="4"/>
        <v>0</v>
      </c>
      <c r="I51" s="53">
        <f t="shared" si="5"/>
        <v>0</v>
      </c>
    </row>
    <row r="52" spans="1:9" s="51" customFormat="1" ht="35.1" customHeight="1" x14ac:dyDescent="0.25">
      <c r="A52" s="34" t="s">
        <v>1388</v>
      </c>
      <c r="B52" s="48" t="s">
        <v>422</v>
      </c>
      <c r="C52" s="36"/>
      <c r="D52" s="36"/>
      <c r="E52" s="37">
        <v>1</v>
      </c>
      <c r="F52" s="38"/>
      <c r="G52" s="52"/>
      <c r="H52" s="53">
        <f t="shared" si="4"/>
        <v>0</v>
      </c>
      <c r="I52" s="53">
        <f t="shared" si="5"/>
        <v>0</v>
      </c>
    </row>
    <row r="53" spans="1:9" s="51" customFormat="1" ht="35.1" customHeight="1" x14ac:dyDescent="0.25">
      <c r="A53" s="34" t="s">
        <v>1389</v>
      </c>
      <c r="B53" s="48" t="s">
        <v>423</v>
      </c>
      <c r="C53" s="36"/>
      <c r="D53" s="36"/>
      <c r="E53" s="37">
        <v>1</v>
      </c>
      <c r="F53" s="38"/>
      <c r="G53" s="52"/>
      <c r="H53" s="53">
        <f t="shared" si="4"/>
        <v>0</v>
      </c>
      <c r="I53" s="53">
        <f t="shared" si="5"/>
        <v>0</v>
      </c>
    </row>
    <row r="54" spans="1:9" s="51" customFormat="1" ht="35.1" customHeight="1" x14ac:dyDescent="0.25">
      <c r="A54" s="34" t="s">
        <v>1390</v>
      </c>
      <c r="B54" s="48" t="s">
        <v>424</v>
      </c>
      <c r="C54" s="36"/>
      <c r="D54" s="36"/>
      <c r="E54" s="37">
        <v>1</v>
      </c>
      <c r="F54" s="38"/>
      <c r="G54" s="52"/>
      <c r="H54" s="53">
        <f t="shared" si="4"/>
        <v>0</v>
      </c>
      <c r="I54" s="53">
        <f t="shared" si="5"/>
        <v>0</v>
      </c>
    </row>
    <row r="55" spans="1:9" s="51" customFormat="1" ht="35.1" customHeight="1" x14ac:dyDescent="0.25">
      <c r="A55" s="34" t="s">
        <v>1391</v>
      </c>
      <c r="B55" s="48" t="s">
        <v>425</v>
      </c>
      <c r="C55" s="36"/>
      <c r="D55" s="36"/>
      <c r="E55" s="37">
        <v>5</v>
      </c>
      <c r="F55" s="38"/>
      <c r="G55" s="52"/>
      <c r="H55" s="53">
        <f t="shared" si="4"/>
        <v>0</v>
      </c>
      <c r="I55" s="53">
        <f t="shared" si="5"/>
        <v>0</v>
      </c>
    </row>
    <row r="56" spans="1:9" s="51" customFormat="1" ht="35.1" customHeight="1" x14ac:dyDescent="0.25">
      <c r="A56" s="34" t="s">
        <v>1392</v>
      </c>
      <c r="B56" s="48" t="s">
        <v>426</v>
      </c>
      <c r="C56" s="36"/>
      <c r="D56" s="36"/>
      <c r="E56" s="37">
        <v>5</v>
      </c>
      <c r="F56" s="38"/>
      <c r="G56" s="52"/>
      <c r="H56" s="53">
        <f t="shared" si="4"/>
        <v>0</v>
      </c>
      <c r="I56" s="53">
        <f t="shared" si="5"/>
        <v>0</v>
      </c>
    </row>
    <row r="57" spans="1:9" s="51" customFormat="1" ht="35.1" customHeight="1" x14ac:dyDescent="0.25">
      <c r="A57" s="34" t="s">
        <v>1393</v>
      </c>
      <c r="B57" s="48" t="s">
        <v>427</v>
      </c>
      <c r="C57" s="36"/>
      <c r="D57" s="36"/>
      <c r="E57" s="37">
        <v>29</v>
      </c>
      <c r="F57" s="38"/>
      <c r="G57" s="52"/>
      <c r="H57" s="53">
        <f t="shared" si="4"/>
        <v>0</v>
      </c>
      <c r="I57" s="53">
        <f t="shared" si="5"/>
        <v>0</v>
      </c>
    </row>
    <row r="58" spans="1:9" s="51" customFormat="1" ht="35.1" customHeight="1" x14ac:dyDescent="0.25">
      <c r="A58" s="34" t="s">
        <v>1394</v>
      </c>
      <c r="B58" s="48" t="s">
        <v>428</v>
      </c>
      <c r="C58" s="36"/>
      <c r="D58" s="36"/>
      <c r="E58" s="37">
        <v>1</v>
      </c>
      <c r="F58" s="38"/>
      <c r="G58" s="52"/>
      <c r="H58" s="53">
        <f t="shared" si="4"/>
        <v>0</v>
      </c>
      <c r="I58" s="53">
        <f t="shared" si="5"/>
        <v>0</v>
      </c>
    </row>
    <row r="59" spans="1:9" s="51" customFormat="1" ht="35.1" customHeight="1" x14ac:dyDescent="0.25">
      <c r="A59" s="34" t="s">
        <v>1395</v>
      </c>
      <c r="B59" s="48" t="s">
        <v>429</v>
      </c>
      <c r="C59" s="36"/>
      <c r="D59" s="36"/>
      <c r="E59" s="37">
        <v>3</v>
      </c>
      <c r="F59" s="38"/>
      <c r="G59" s="52"/>
      <c r="H59" s="53">
        <f t="shared" si="4"/>
        <v>0</v>
      </c>
      <c r="I59" s="53">
        <f t="shared" si="5"/>
        <v>0</v>
      </c>
    </row>
    <row r="60" spans="1:9" s="51" customFormat="1" ht="35.1" customHeight="1" x14ac:dyDescent="0.25">
      <c r="A60" s="34" t="s">
        <v>1396</v>
      </c>
      <c r="B60" s="48" t="s">
        <v>430</v>
      </c>
      <c r="C60" s="36"/>
      <c r="D60" s="36"/>
      <c r="E60" s="37">
        <v>1</v>
      </c>
      <c r="F60" s="38"/>
      <c r="G60" s="52"/>
      <c r="H60" s="53">
        <f t="shared" si="4"/>
        <v>0</v>
      </c>
      <c r="I60" s="53">
        <f t="shared" si="5"/>
        <v>0</v>
      </c>
    </row>
    <row r="61" spans="1:9" s="51" customFormat="1" ht="35.1" customHeight="1" x14ac:dyDescent="0.25">
      <c r="A61" s="34" t="s">
        <v>1397</v>
      </c>
      <c r="B61" s="48" t="s">
        <v>431</v>
      </c>
      <c r="C61" s="36"/>
      <c r="D61" s="36"/>
      <c r="E61" s="37">
        <v>8</v>
      </c>
      <c r="F61" s="38"/>
      <c r="G61" s="52"/>
      <c r="H61" s="53">
        <f t="shared" si="4"/>
        <v>0</v>
      </c>
      <c r="I61" s="53">
        <f t="shared" si="5"/>
        <v>0</v>
      </c>
    </row>
    <row r="62" spans="1:9" s="51" customFormat="1" ht="35.1" customHeight="1" x14ac:dyDescent="0.25">
      <c r="A62" s="34" t="s">
        <v>1398</v>
      </c>
      <c r="B62" s="48" t="s">
        <v>432</v>
      </c>
      <c r="C62" s="36"/>
      <c r="D62" s="36"/>
      <c r="E62" s="37">
        <v>58</v>
      </c>
      <c r="F62" s="38"/>
      <c r="G62" s="52"/>
      <c r="H62" s="53">
        <f t="shared" si="4"/>
        <v>0</v>
      </c>
      <c r="I62" s="53">
        <f t="shared" si="5"/>
        <v>0</v>
      </c>
    </row>
    <row r="63" spans="1:9" s="51" customFormat="1" ht="35.1" customHeight="1" x14ac:dyDescent="0.25">
      <c r="A63" s="34" t="s">
        <v>1399</v>
      </c>
      <c r="B63" s="48" t="s">
        <v>433</v>
      </c>
      <c r="C63" s="36"/>
      <c r="D63" s="36"/>
      <c r="E63" s="37">
        <v>1</v>
      </c>
      <c r="F63" s="38"/>
      <c r="G63" s="52"/>
      <c r="H63" s="53">
        <f t="shared" si="4"/>
        <v>0</v>
      </c>
      <c r="I63" s="53">
        <f t="shared" si="5"/>
        <v>0</v>
      </c>
    </row>
    <row r="64" spans="1:9" s="51" customFormat="1" ht="35.1" customHeight="1" x14ac:dyDescent="0.25">
      <c r="A64" s="34" t="s">
        <v>1400</v>
      </c>
      <c r="B64" s="48" t="s">
        <v>434</v>
      </c>
      <c r="C64" s="36"/>
      <c r="D64" s="36"/>
      <c r="E64" s="37">
        <v>18</v>
      </c>
      <c r="F64" s="38"/>
      <c r="G64" s="52"/>
      <c r="H64" s="53">
        <f t="shared" si="4"/>
        <v>0</v>
      </c>
      <c r="I64" s="53">
        <f t="shared" si="5"/>
        <v>0</v>
      </c>
    </row>
    <row r="65" spans="1:9" s="51" customFormat="1" ht="35.1" customHeight="1" x14ac:dyDescent="0.25">
      <c r="A65" s="34" t="s">
        <v>1401</v>
      </c>
      <c r="B65" s="48" t="s">
        <v>435</v>
      </c>
      <c r="C65" s="36"/>
      <c r="D65" s="36"/>
      <c r="E65" s="37">
        <v>6</v>
      </c>
      <c r="F65" s="38"/>
      <c r="G65" s="52"/>
      <c r="H65" s="53">
        <f t="shared" si="4"/>
        <v>0</v>
      </c>
      <c r="I65" s="53">
        <f t="shared" si="5"/>
        <v>0</v>
      </c>
    </row>
    <row r="66" spans="1:9" s="51" customFormat="1" ht="35.1" customHeight="1" x14ac:dyDescent="0.25">
      <c r="A66" s="34" t="s">
        <v>1493</v>
      </c>
      <c r="B66" s="48" t="s">
        <v>436</v>
      </c>
      <c r="C66" s="36"/>
      <c r="D66" s="36"/>
      <c r="E66" s="37">
        <v>1</v>
      </c>
      <c r="F66" s="38"/>
      <c r="G66" s="52"/>
      <c r="H66" s="53">
        <f t="shared" si="4"/>
        <v>0</v>
      </c>
      <c r="I66" s="53">
        <f t="shared" si="5"/>
        <v>0</v>
      </c>
    </row>
    <row r="67" spans="1:9" s="51" customFormat="1" ht="35.1" customHeight="1" x14ac:dyDescent="0.25">
      <c r="A67" s="34" t="s">
        <v>1494</v>
      </c>
      <c r="B67" s="48" t="s">
        <v>437</v>
      </c>
      <c r="C67" s="36"/>
      <c r="D67" s="36"/>
      <c r="E67" s="37">
        <v>3</v>
      </c>
      <c r="F67" s="38"/>
      <c r="G67" s="52"/>
      <c r="H67" s="53">
        <f t="shared" si="4"/>
        <v>0</v>
      </c>
      <c r="I67" s="53">
        <f t="shared" si="5"/>
        <v>0</v>
      </c>
    </row>
    <row r="68" spans="1:9" s="51" customFormat="1" ht="35.1" customHeight="1" x14ac:dyDescent="0.25">
      <c r="A68" s="34" t="s">
        <v>1402</v>
      </c>
      <c r="B68" s="48" t="s">
        <v>438</v>
      </c>
      <c r="C68" s="36"/>
      <c r="D68" s="36"/>
      <c r="E68" s="37">
        <v>19</v>
      </c>
      <c r="F68" s="38"/>
      <c r="G68" s="52"/>
      <c r="H68" s="53">
        <f t="shared" si="4"/>
        <v>0</v>
      </c>
      <c r="I68" s="53">
        <f t="shared" si="5"/>
        <v>0</v>
      </c>
    </row>
    <row r="69" spans="1:9" s="51" customFormat="1" ht="35.1" customHeight="1" x14ac:dyDescent="0.25">
      <c r="A69" s="34" t="s">
        <v>1403</v>
      </c>
      <c r="B69" s="48" t="s">
        <v>439</v>
      </c>
      <c r="C69" s="36"/>
      <c r="D69" s="36"/>
      <c r="E69" s="37">
        <v>1</v>
      </c>
      <c r="F69" s="38"/>
      <c r="G69" s="52"/>
      <c r="H69" s="53">
        <f t="shared" si="4"/>
        <v>0</v>
      </c>
      <c r="I69" s="53">
        <f t="shared" si="5"/>
        <v>0</v>
      </c>
    </row>
    <row r="70" spans="1:9" s="51" customFormat="1" ht="35.1" customHeight="1" x14ac:dyDescent="0.25">
      <c r="A70" s="34" t="s">
        <v>1404</v>
      </c>
      <c r="B70" s="48" t="s">
        <v>440</v>
      </c>
      <c r="C70" s="36"/>
      <c r="D70" s="36"/>
      <c r="E70" s="37">
        <v>3</v>
      </c>
      <c r="F70" s="38"/>
      <c r="G70" s="52"/>
      <c r="H70" s="53">
        <f t="shared" si="4"/>
        <v>0</v>
      </c>
      <c r="I70" s="53">
        <f t="shared" si="5"/>
        <v>0</v>
      </c>
    </row>
    <row r="71" spans="1:9" s="51" customFormat="1" ht="35.1" customHeight="1" x14ac:dyDescent="0.25">
      <c r="A71" s="34" t="s">
        <v>1405</v>
      </c>
      <c r="B71" s="48" t="s">
        <v>441</v>
      </c>
      <c r="C71" s="36"/>
      <c r="D71" s="36"/>
      <c r="E71" s="37">
        <v>1</v>
      </c>
      <c r="F71" s="38"/>
      <c r="G71" s="52"/>
      <c r="H71" s="53">
        <f t="shared" si="4"/>
        <v>0</v>
      </c>
      <c r="I71" s="53">
        <f t="shared" si="5"/>
        <v>0</v>
      </c>
    </row>
    <row r="72" spans="1:9" s="51" customFormat="1" ht="35.1" customHeight="1" x14ac:dyDescent="0.25">
      <c r="A72" s="34" t="s">
        <v>1406</v>
      </c>
      <c r="B72" s="48" t="s">
        <v>442</v>
      </c>
      <c r="C72" s="36"/>
      <c r="D72" s="36"/>
      <c r="E72" s="37">
        <v>1</v>
      </c>
      <c r="F72" s="38"/>
      <c r="G72" s="52"/>
      <c r="H72" s="53">
        <f t="shared" si="4"/>
        <v>0</v>
      </c>
      <c r="I72" s="53">
        <f t="shared" si="5"/>
        <v>0</v>
      </c>
    </row>
    <row r="73" spans="1:9" s="51" customFormat="1" ht="35.1" customHeight="1" x14ac:dyDescent="0.25">
      <c r="A73" s="34" t="s">
        <v>1407</v>
      </c>
      <c r="B73" s="48" t="s">
        <v>443</v>
      </c>
      <c r="C73" s="36"/>
      <c r="D73" s="36"/>
      <c r="E73" s="37">
        <v>1</v>
      </c>
      <c r="F73" s="38"/>
      <c r="G73" s="52"/>
      <c r="H73" s="53">
        <f t="shared" si="4"/>
        <v>0</v>
      </c>
      <c r="I73" s="53">
        <f t="shared" si="5"/>
        <v>0</v>
      </c>
    </row>
    <row r="74" spans="1:9" s="51" customFormat="1" ht="35.1" customHeight="1" x14ac:dyDescent="0.25">
      <c r="A74" s="34" t="s">
        <v>1408</v>
      </c>
      <c r="B74" s="48" t="s">
        <v>444</v>
      </c>
      <c r="C74" s="36"/>
      <c r="D74" s="36"/>
      <c r="E74" s="37">
        <v>1</v>
      </c>
      <c r="F74" s="38"/>
      <c r="G74" s="52"/>
      <c r="H74" s="53">
        <f t="shared" si="4"/>
        <v>0</v>
      </c>
      <c r="I74" s="53">
        <f t="shared" si="5"/>
        <v>0</v>
      </c>
    </row>
    <row r="75" spans="1:9" s="51" customFormat="1" ht="35.1" customHeight="1" x14ac:dyDescent="0.25">
      <c r="A75" s="34" t="s">
        <v>1409</v>
      </c>
      <c r="B75" s="48" t="s">
        <v>445</v>
      </c>
      <c r="C75" s="36"/>
      <c r="D75" s="36"/>
      <c r="E75" s="37">
        <v>5</v>
      </c>
      <c r="F75" s="38"/>
      <c r="G75" s="52"/>
      <c r="H75" s="53">
        <f t="shared" si="4"/>
        <v>0</v>
      </c>
      <c r="I75" s="53">
        <f t="shared" si="5"/>
        <v>0</v>
      </c>
    </row>
    <row r="76" spans="1:9" s="51" customFormat="1" ht="35.1" customHeight="1" x14ac:dyDescent="0.25">
      <c r="A76" s="34" t="s">
        <v>1410</v>
      </c>
      <c r="B76" s="48" t="s">
        <v>446</v>
      </c>
      <c r="C76" s="36"/>
      <c r="D76" s="36"/>
      <c r="E76" s="37">
        <v>1</v>
      </c>
      <c r="F76" s="38"/>
      <c r="G76" s="52"/>
      <c r="H76" s="53">
        <f t="shared" si="4"/>
        <v>0</v>
      </c>
      <c r="I76" s="53">
        <f t="shared" si="5"/>
        <v>0</v>
      </c>
    </row>
    <row r="77" spans="1:9" s="51" customFormat="1" ht="35.1" customHeight="1" x14ac:dyDescent="0.25">
      <c r="A77" s="34" t="s">
        <v>1411</v>
      </c>
      <c r="B77" s="48" t="s">
        <v>447</v>
      </c>
      <c r="C77" s="36"/>
      <c r="D77" s="36"/>
      <c r="E77" s="37">
        <v>5</v>
      </c>
      <c r="F77" s="38"/>
      <c r="G77" s="52"/>
      <c r="H77" s="53">
        <f t="shared" si="4"/>
        <v>0</v>
      </c>
      <c r="I77" s="53">
        <f t="shared" si="5"/>
        <v>0</v>
      </c>
    </row>
    <row r="78" spans="1:9" s="51" customFormat="1" ht="35.1" customHeight="1" x14ac:dyDescent="0.25">
      <c r="A78" s="34" t="s">
        <v>1412</v>
      </c>
      <c r="B78" s="48" t="s">
        <v>448</v>
      </c>
      <c r="C78" s="36"/>
      <c r="D78" s="36"/>
      <c r="E78" s="37">
        <v>10</v>
      </c>
      <c r="F78" s="38"/>
      <c r="G78" s="52"/>
      <c r="H78" s="53">
        <f t="shared" si="4"/>
        <v>0</v>
      </c>
      <c r="I78" s="53">
        <f t="shared" si="5"/>
        <v>0</v>
      </c>
    </row>
    <row r="79" spans="1:9" s="51" customFormat="1" ht="35.1" customHeight="1" x14ac:dyDescent="0.25">
      <c r="A79" s="34" t="s">
        <v>1413</v>
      </c>
      <c r="B79" s="48" t="s">
        <v>449</v>
      </c>
      <c r="C79" s="36"/>
      <c r="D79" s="36"/>
      <c r="E79" s="37">
        <v>14</v>
      </c>
      <c r="F79" s="38"/>
      <c r="G79" s="52"/>
      <c r="H79" s="53">
        <f t="shared" si="4"/>
        <v>0</v>
      </c>
      <c r="I79" s="53">
        <f t="shared" si="5"/>
        <v>0</v>
      </c>
    </row>
    <row r="80" spans="1:9" s="51" customFormat="1" ht="35.1" customHeight="1" x14ac:dyDescent="0.25">
      <c r="A80" s="34" t="s">
        <v>1414</v>
      </c>
      <c r="B80" s="48" t="s">
        <v>450</v>
      </c>
      <c r="C80" s="36"/>
      <c r="D80" s="36"/>
      <c r="E80" s="37">
        <v>1</v>
      </c>
      <c r="F80" s="38"/>
      <c r="G80" s="52"/>
      <c r="H80" s="53">
        <f t="shared" si="4"/>
        <v>0</v>
      </c>
      <c r="I80" s="53">
        <f t="shared" si="5"/>
        <v>0</v>
      </c>
    </row>
    <row r="81" spans="1:9" s="51" customFormat="1" ht="35.1" customHeight="1" x14ac:dyDescent="0.25">
      <c r="A81" s="34" t="s">
        <v>1415</v>
      </c>
      <c r="B81" s="48" t="s">
        <v>451</v>
      </c>
      <c r="C81" s="36"/>
      <c r="D81" s="36"/>
      <c r="E81" s="37">
        <v>11</v>
      </c>
      <c r="F81" s="38"/>
      <c r="G81" s="52"/>
      <c r="H81" s="53">
        <f t="shared" si="4"/>
        <v>0</v>
      </c>
      <c r="I81" s="53">
        <f t="shared" si="5"/>
        <v>0</v>
      </c>
    </row>
    <row r="82" spans="1:9" s="51" customFormat="1" ht="35.1" customHeight="1" x14ac:dyDescent="0.25">
      <c r="A82" s="34" t="s">
        <v>1416</v>
      </c>
      <c r="B82" s="48" t="s">
        <v>452</v>
      </c>
      <c r="C82" s="36"/>
      <c r="D82" s="36"/>
      <c r="E82" s="37">
        <v>1</v>
      </c>
      <c r="F82" s="38"/>
      <c r="G82" s="52"/>
      <c r="H82" s="53">
        <f t="shared" si="4"/>
        <v>0</v>
      </c>
      <c r="I82" s="53">
        <f t="shared" si="5"/>
        <v>0</v>
      </c>
    </row>
    <row r="83" spans="1:9" s="51" customFormat="1" ht="35.1" customHeight="1" x14ac:dyDescent="0.25">
      <c r="A83" s="34" t="s">
        <v>1417</v>
      </c>
      <c r="B83" s="48" t="s">
        <v>453</v>
      </c>
      <c r="C83" s="36"/>
      <c r="D83" s="36"/>
      <c r="E83" s="37">
        <v>1</v>
      </c>
      <c r="F83" s="38"/>
      <c r="G83" s="52"/>
      <c r="H83" s="53">
        <f t="shared" si="4"/>
        <v>0</v>
      </c>
      <c r="I83" s="53">
        <f t="shared" si="5"/>
        <v>0</v>
      </c>
    </row>
    <row r="84" spans="1:9" s="51" customFormat="1" ht="35.1" customHeight="1" x14ac:dyDescent="0.25">
      <c r="A84" s="34" t="s">
        <v>1418</v>
      </c>
      <c r="B84" s="48" t="s">
        <v>454</v>
      </c>
      <c r="C84" s="36"/>
      <c r="D84" s="36"/>
      <c r="E84" s="37">
        <v>11</v>
      </c>
      <c r="F84" s="38"/>
      <c r="G84" s="52"/>
      <c r="H84" s="53">
        <f t="shared" si="4"/>
        <v>0</v>
      </c>
      <c r="I84" s="53">
        <f t="shared" si="5"/>
        <v>0</v>
      </c>
    </row>
    <row r="85" spans="1:9" s="51" customFormat="1" ht="35.1" customHeight="1" x14ac:dyDescent="0.25">
      <c r="A85" s="34" t="s">
        <v>1419</v>
      </c>
      <c r="B85" s="48" t="s">
        <v>455</v>
      </c>
      <c r="C85" s="36"/>
      <c r="D85" s="36"/>
      <c r="E85" s="37">
        <v>3</v>
      </c>
      <c r="F85" s="38"/>
      <c r="G85" s="52"/>
      <c r="H85" s="53">
        <f t="shared" si="4"/>
        <v>0</v>
      </c>
      <c r="I85" s="53">
        <f t="shared" si="5"/>
        <v>0</v>
      </c>
    </row>
    <row r="86" spans="1:9" s="51" customFormat="1" ht="35.1" customHeight="1" x14ac:dyDescent="0.25">
      <c r="A86" s="34" t="s">
        <v>1420</v>
      </c>
      <c r="B86" s="48" t="s">
        <v>456</v>
      </c>
      <c r="C86" s="36"/>
      <c r="D86" s="36"/>
      <c r="E86" s="37">
        <v>18</v>
      </c>
      <c r="F86" s="38"/>
      <c r="G86" s="52"/>
      <c r="H86" s="53">
        <f t="shared" si="4"/>
        <v>0</v>
      </c>
      <c r="I86" s="53">
        <f t="shared" si="5"/>
        <v>0</v>
      </c>
    </row>
    <row r="87" spans="1:9" s="51" customFormat="1" ht="35.1" customHeight="1" x14ac:dyDescent="0.25">
      <c r="A87" s="34" t="s">
        <v>1421</v>
      </c>
      <c r="B87" s="48" t="s">
        <v>457</v>
      </c>
      <c r="C87" s="36"/>
      <c r="D87" s="36"/>
      <c r="E87" s="37">
        <v>13</v>
      </c>
      <c r="F87" s="38"/>
      <c r="G87" s="52"/>
      <c r="H87" s="53">
        <f t="shared" si="4"/>
        <v>0</v>
      </c>
      <c r="I87" s="53">
        <f t="shared" si="5"/>
        <v>0</v>
      </c>
    </row>
    <row r="88" spans="1:9" s="51" customFormat="1" ht="35.1" customHeight="1" x14ac:dyDescent="0.25">
      <c r="A88" s="34" t="s">
        <v>1422</v>
      </c>
      <c r="B88" s="48" t="s">
        <v>458</v>
      </c>
      <c r="C88" s="36"/>
      <c r="D88" s="36"/>
      <c r="E88" s="37">
        <v>3</v>
      </c>
      <c r="F88" s="38"/>
      <c r="G88" s="52"/>
      <c r="H88" s="53">
        <f t="shared" si="4"/>
        <v>0</v>
      </c>
      <c r="I88" s="53">
        <f t="shared" si="5"/>
        <v>0</v>
      </c>
    </row>
    <row r="89" spans="1:9" s="51" customFormat="1" ht="35.1" customHeight="1" x14ac:dyDescent="0.25">
      <c r="A89" s="34" t="s">
        <v>1423</v>
      </c>
      <c r="B89" s="48" t="s">
        <v>459</v>
      </c>
      <c r="C89" s="36"/>
      <c r="D89" s="36"/>
      <c r="E89" s="37">
        <v>1</v>
      </c>
      <c r="F89" s="38"/>
      <c r="G89" s="52"/>
      <c r="H89" s="53">
        <f t="shared" si="4"/>
        <v>0</v>
      </c>
      <c r="I89" s="53">
        <f t="shared" si="5"/>
        <v>0</v>
      </c>
    </row>
    <row r="90" spans="1:9" s="51" customFormat="1" ht="35.1" customHeight="1" x14ac:dyDescent="0.25">
      <c r="A90" s="34" t="s">
        <v>1424</v>
      </c>
      <c r="B90" s="48" t="s">
        <v>460</v>
      </c>
      <c r="C90" s="36"/>
      <c r="D90" s="36"/>
      <c r="E90" s="37">
        <v>1</v>
      </c>
      <c r="F90" s="38"/>
      <c r="G90" s="52"/>
      <c r="H90" s="53">
        <f t="shared" si="4"/>
        <v>0</v>
      </c>
      <c r="I90" s="53">
        <f t="shared" si="5"/>
        <v>0</v>
      </c>
    </row>
    <row r="91" spans="1:9" s="51" customFormat="1" ht="35.1" customHeight="1" x14ac:dyDescent="0.25">
      <c r="A91" s="34" t="s">
        <v>1425</v>
      </c>
      <c r="B91" s="48" t="s">
        <v>461</v>
      </c>
      <c r="C91" s="36"/>
      <c r="D91" s="36"/>
      <c r="E91" s="37">
        <v>1</v>
      </c>
      <c r="F91" s="38"/>
      <c r="G91" s="52"/>
      <c r="H91" s="53">
        <f t="shared" si="4"/>
        <v>0</v>
      </c>
      <c r="I91" s="53">
        <f t="shared" si="5"/>
        <v>0</v>
      </c>
    </row>
    <row r="92" spans="1:9" s="51" customFormat="1" ht="35.1" customHeight="1" x14ac:dyDescent="0.25">
      <c r="A92" s="34" t="s">
        <v>1426</v>
      </c>
      <c r="B92" s="48" t="s">
        <v>462</v>
      </c>
      <c r="C92" s="36"/>
      <c r="D92" s="36"/>
      <c r="E92" s="37">
        <v>1</v>
      </c>
      <c r="F92" s="38"/>
      <c r="G92" s="52"/>
      <c r="H92" s="53">
        <f t="shared" si="4"/>
        <v>0</v>
      </c>
      <c r="I92" s="53">
        <f t="shared" si="5"/>
        <v>0</v>
      </c>
    </row>
    <row r="93" spans="1:9" s="51" customFormat="1" ht="35.1" customHeight="1" x14ac:dyDescent="0.25">
      <c r="A93" s="34" t="s">
        <v>1427</v>
      </c>
      <c r="B93" s="48" t="s">
        <v>463</v>
      </c>
      <c r="C93" s="36"/>
      <c r="D93" s="36"/>
      <c r="E93" s="37">
        <v>1</v>
      </c>
      <c r="F93" s="38"/>
      <c r="G93" s="52"/>
      <c r="H93" s="53">
        <f t="shared" si="4"/>
        <v>0</v>
      </c>
      <c r="I93" s="53">
        <f t="shared" si="5"/>
        <v>0</v>
      </c>
    </row>
    <row r="94" spans="1:9" s="51" customFormat="1" ht="35.1" customHeight="1" x14ac:dyDescent="0.25">
      <c r="A94" s="34" t="s">
        <v>1428</v>
      </c>
      <c r="B94" s="48" t="s">
        <v>464</v>
      </c>
      <c r="C94" s="36"/>
      <c r="D94" s="36"/>
      <c r="E94" s="37">
        <v>5</v>
      </c>
      <c r="F94" s="38"/>
      <c r="G94" s="52"/>
      <c r="H94" s="53">
        <f t="shared" si="4"/>
        <v>0</v>
      </c>
      <c r="I94" s="53">
        <f t="shared" si="5"/>
        <v>0</v>
      </c>
    </row>
    <row r="95" spans="1:9" s="51" customFormat="1" ht="35.1" customHeight="1" x14ac:dyDescent="0.25">
      <c r="A95" s="34" t="s">
        <v>1429</v>
      </c>
      <c r="B95" s="48" t="s">
        <v>465</v>
      </c>
      <c r="C95" s="36"/>
      <c r="D95" s="36"/>
      <c r="E95" s="37">
        <v>5</v>
      </c>
      <c r="F95" s="38"/>
      <c r="G95" s="52"/>
      <c r="H95" s="53">
        <f t="shared" si="4"/>
        <v>0</v>
      </c>
      <c r="I95" s="53">
        <f t="shared" si="5"/>
        <v>0</v>
      </c>
    </row>
    <row r="96" spans="1:9" s="51" customFormat="1" ht="35.1" customHeight="1" x14ac:dyDescent="0.25">
      <c r="A96" s="34" t="s">
        <v>1430</v>
      </c>
      <c r="B96" s="48" t="s">
        <v>466</v>
      </c>
      <c r="C96" s="36"/>
      <c r="D96" s="36"/>
      <c r="E96" s="37">
        <v>30</v>
      </c>
      <c r="F96" s="38"/>
      <c r="G96" s="52"/>
      <c r="H96" s="53">
        <f t="shared" si="4"/>
        <v>0</v>
      </c>
      <c r="I96" s="53">
        <f t="shared" si="5"/>
        <v>0</v>
      </c>
    </row>
    <row r="97" spans="1:9" s="51" customFormat="1" ht="35.1" customHeight="1" x14ac:dyDescent="0.25">
      <c r="A97" s="34" t="s">
        <v>1431</v>
      </c>
      <c r="B97" s="48" t="s">
        <v>467</v>
      </c>
      <c r="C97" s="36"/>
      <c r="D97" s="36"/>
      <c r="E97" s="37">
        <v>8</v>
      </c>
      <c r="F97" s="38"/>
      <c r="G97" s="52"/>
      <c r="H97" s="53">
        <f t="shared" si="4"/>
        <v>0</v>
      </c>
      <c r="I97" s="53">
        <f t="shared" si="5"/>
        <v>0</v>
      </c>
    </row>
    <row r="98" spans="1:9" s="51" customFormat="1" ht="35.1" customHeight="1" x14ac:dyDescent="0.25">
      <c r="A98" s="34" t="s">
        <v>1432</v>
      </c>
      <c r="B98" s="48" t="s">
        <v>468</v>
      </c>
      <c r="C98" s="36"/>
      <c r="D98" s="36"/>
      <c r="E98" s="37">
        <v>1</v>
      </c>
      <c r="F98" s="38"/>
      <c r="G98" s="52"/>
      <c r="H98" s="53">
        <f t="shared" si="4"/>
        <v>0</v>
      </c>
      <c r="I98" s="53">
        <f t="shared" si="5"/>
        <v>0</v>
      </c>
    </row>
    <row r="99" spans="1:9" s="51" customFormat="1" ht="35.1" customHeight="1" x14ac:dyDescent="0.25">
      <c r="A99" s="34" t="s">
        <v>1433</v>
      </c>
      <c r="B99" s="48" t="s">
        <v>469</v>
      </c>
      <c r="C99" s="36"/>
      <c r="D99" s="36"/>
      <c r="E99" s="37">
        <v>1</v>
      </c>
      <c r="F99" s="38"/>
      <c r="G99" s="52"/>
      <c r="H99" s="53">
        <f t="shared" ref="H99:H131" si="6">+F99+G99</f>
        <v>0</v>
      </c>
      <c r="I99" s="53">
        <f t="shared" ref="I99:I131" si="7">+E99*F99</f>
        <v>0</v>
      </c>
    </row>
    <row r="100" spans="1:9" s="51" customFormat="1" ht="35.1" customHeight="1" x14ac:dyDescent="0.25">
      <c r="A100" s="34" t="s">
        <v>1434</v>
      </c>
      <c r="B100" s="48" t="s">
        <v>470</v>
      </c>
      <c r="C100" s="36"/>
      <c r="D100" s="36"/>
      <c r="E100" s="37">
        <v>13</v>
      </c>
      <c r="F100" s="38"/>
      <c r="G100" s="52"/>
      <c r="H100" s="53">
        <f t="shared" si="6"/>
        <v>0</v>
      </c>
      <c r="I100" s="53">
        <f t="shared" si="7"/>
        <v>0</v>
      </c>
    </row>
    <row r="101" spans="1:9" s="51" customFormat="1" ht="35.1" customHeight="1" x14ac:dyDescent="0.25">
      <c r="A101" s="34" t="s">
        <v>1435</v>
      </c>
      <c r="B101" s="48" t="s">
        <v>471</v>
      </c>
      <c r="C101" s="36"/>
      <c r="D101" s="36"/>
      <c r="E101" s="37">
        <v>13</v>
      </c>
      <c r="F101" s="38"/>
      <c r="G101" s="52"/>
      <c r="H101" s="53">
        <f t="shared" si="6"/>
        <v>0</v>
      </c>
      <c r="I101" s="53">
        <f t="shared" si="7"/>
        <v>0</v>
      </c>
    </row>
    <row r="102" spans="1:9" s="51" customFormat="1" ht="35.1" customHeight="1" x14ac:dyDescent="0.25">
      <c r="A102" s="34" t="s">
        <v>1436</v>
      </c>
      <c r="B102" s="48" t="s">
        <v>472</v>
      </c>
      <c r="C102" s="36"/>
      <c r="D102" s="36"/>
      <c r="E102" s="37">
        <v>6</v>
      </c>
      <c r="F102" s="38"/>
      <c r="G102" s="52"/>
      <c r="H102" s="53">
        <f t="shared" si="6"/>
        <v>0</v>
      </c>
      <c r="I102" s="53">
        <f t="shared" si="7"/>
        <v>0</v>
      </c>
    </row>
    <row r="103" spans="1:9" s="51" customFormat="1" ht="35.1" customHeight="1" x14ac:dyDescent="0.25">
      <c r="A103" s="34" t="s">
        <v>1437</v>
      </c>
      <c r="B103" s="48" t="s">
        <v>473</v>
      </c>
      <c r="C103" s="36"/>
      <c r="D103" s="36"/>
      <c r="E103" s="37">
        <v>3</v>
      </c>
      <c r="F103" s="38"/>
      <c r="G103" s="52"/>
      <c r="H103" s="53">
        <f t="shared" si="6"/>
        <v>0</v>
      </c>
      <c r="I103" s="53">
        <f t="shared" si="7"/>
        <v>0</v>
      </c>
    </row>
    <row r="104" spans="1:9" s="51" customFormat="1" ht="35.1" customHeight="1" x14ac:dyDescent="0.25">
      <c r="A104" s="34" t="s">
        <v>1438</v>
      </c>
      <c r="B104" s="48" t="s">
        <v>474</v>
      </c>
      <c r="C104" s="36"/>
      <c r="D104" s="36"/>
      <c r="E104" s="37">
        <v>3</v>
      </c>
      <c r="F104" s="38"/>
      <c r="G104" s="52"/>
      <c r="H104" s="53">
        <f t="shared" si="6"/>
        <v>0</v>
      </c>
      <c r="I104" s="53">
        <f t="shared" si="7"/>
        <v>0</v>
      </c>
    </row>
    <row r="105" spans="1:9" s="51" customFormat="1" ht="35.1" customHeight="1" x14ac:dyDescent="0.25">
      <c r="A105" s="34" t="s">
        <v>1439</v>
      </c>
      <c r="B105" s="48" t="s">
        <v>475</v>
      </c>
      <c r="C105" s="36"/>
      <c r="D105" s="36"/>
      <c r="E105" s="37">
        <v>6</v>
      </c>
      <c r="F105" s="38"/>
      <c r="G105" s="52"/>
      <c r="H105" s="53">
        <f t="shared" si="6"/>
        <v>0</v>
      </c>
      <c r="I105" s="53">
        <f t="shared" si="7"/>
        <v>0</v>
      </c>
    </row>
    <row r="106" spans="1:9" s="51" customFormat="1" ht="35.1" customHeight="1" x14ac:dyDescent="0.25">
      <c r="A106" s="34" t="s">
        <v>1440</v>
      </c>
      <c r="B106" s="48" t="s">
        <v>476</v>
      </c>
      <c r="C106" s="36"/>
      <c r="D106" s="36"/>
      <c r="E106" s="37">
        <v>1</v>
      </c>
      <c r="F106" s="38"/>
      <c r="G106" s="52"/>
      <c r="H106" s="53">
        <f t="shared" si="6"/>
        <v>0</v>
      </c>
      <c r="I106" s="53">
        <f t="shared" si="7"/>
        <v>0</v>
      </c>
    </row>
    <row r="107" spans="1:9" s="51" customFormat="1" ht="35.1" customHeight="1" x14ac:dyDescent="0.25">
      <c r="A107" s="34" t="s">
        <v>1441</v>
      </c>
      <c r="B107" s="48" t="s">
        <v>477</v>
      </c>
      <c r="C107" s="36"/>
      <c r="D107" s="36"/>
      <c r="E107" s="37">
        <v>1</v>
      </c>
      <c r="F107" s="38"/>
      <c r="G107" s="52"/>
      <c r="H107" s="53">
        <f t="shared" si="6"/>
        <v>0</v>
      </c>
      <c r="I107" s="53">
        <f t="shared" si="7"/>
        <v>0</v>
      </c>
    </row>
    <row r="108" spans="1:9" s="51" customFormat="1" ht="35.1" customHeight="1" x14ac:dyDescent="0.25">
      <c r="A108" s="34" t="s">
        <v>1442</v>
      </c>
      <c r="B108" s="48" t="s">
        <v>478</v>
      </c>
      <c r="C108" s="36"/>
      <c r="D108" s="36"/>
      <c r="E108" s="37">
        <v>1</v>
      </c>
      <c r="F108" s="38"/>
      <c r="G108" s="52"/>
      <c r="H108" s="53">
        <f t="shared" si="6"/>
        <v>0</v>
      </c>
      <c r="I108" s="53">
        <f t="shared" si="7"/>
        <v>0</v>
      </c>
    </row>
    <row r="109" spans="1:9" s="51" customFormat="1" ht="35.1" customHeight="1" x14ac:dyDescent="0.25">
      <c r="A109" s="34" t="s">
        <v>1443</v>
      </c>
      <c r="B109" s="48" t="s">
        <v>479</v>
      </c>
      <c r="C109" s="36"/>
      <c r="D109" s="36"/>
      <c r="E109" s="37">
        <v>6</v>
      </c>
      <c r="F109" s="38"/>
      <c r="G109" s="52"/>
      <c r="H109" s="53">
        <f t="shared" si="6"/>
        <v>0</v>
      </c>
      <c r="I109" s="53">
        <f t="shared" si="7"/>
        <v>0</v>
      </c>
    </row>
    <row r="110" spans="1:9" s="51" customFormat="1" ht="35.1" customHeight="1" x14ac:dyDescent="0.25">
      <c r="A110" s="34" t="s">
        <v>1444</v>
      </c>
      <c r="B110" s="48" t="s">
        <v>480</v>
      </c>
      <c r="C110" s="36"/>
      <c r="D110" s="36"/>
      <c r="E110" s="37">
        <v>5</v>
      </c>
      <c r="F110" s="38"/>
      <c r="G110" s="52"/>
      <c r="H110" s="53">
        <f t="shared" si="6"/>
        <v>0</v>
      </c>
      <c r="I110" s="53">
        <f t="shared" si="7"/>
        <v>0</v>
      </c>
    </row>
    <row r="111" spans="1:9" s="51" customFormat="1" ht="35.1" customHeight="1" x14ac:dyDescent="0.25">
      <c r="A111" s="34" t="s">
        <v>1445</v>
      </c>
      <c r="B111" s="48" t="s">
        <v>481</v>
      </c>
      <c r="C111" s="36"/>
      <c r="D111" s="36"/>
      <c r="E111" s="37">
        <v>3</v>
      </c>
      <c r="F111" s="38"/>
      <c r="G111" s="52"/>
      <c r="H111" s="53">
        <f t="shared" si="6"/>
        <v>0</v>
      </c>
      <c r="I111" s="53">
        <f t="shared" si="7"/>
        <v>0</v>
      </c>
    </row>
    <row r="112" spans="1:9" s="51" customFormat="1" ht="35.1" customHeight="1" x14ac:dyDescent="0.25">
      <c r="A112" s="34" t="s">
        <v>1446</v>
      </c>
      <c r="B112" s="48" t="s">
        <v>482</v>
      </c>
      <c r="C112" s="36"/>
      <c r="D112" s="36"/>
      <c r="E112" s="37">
        <v>37</v>
      </c>
      <c r="F112" s="38"/>
      <c r="G112" s="52"/>
      <c r="H112" s="53">
        <f t="shared" si="6"/>
        <v>0</v>
      </c>
      <c r="I112" s="53">
        <f t="shared" si="7"/>
        <v>0</v>
      </c>
    </row>
    <row r="113" spans="1:9" s="51" customFormat="1" ht="35.1" customHeight="1" x14ac:dyDescent="0.25">
      <c r="A113" s="34" t="s">
        <v>1447</v>
      </c>
      <c r="B113" s="48" t="s">
        <v>483</v>
      </c>
      <c r="C113" s="36"/>
      <c r="D113" s="36"/>
      <c r="E113" s="37">
        <v>3</v>
      </c>
      <c r="F113" s="38"/>
      <c r="G113" s="52"/>
      <c r="H113" s="53">
        <f t="shared" si="6"/>
        <v>0</v>
      </c>
      <c r="I113" s="53">
        <f t="shared" si="7"/>
        <v>0</v>
      </c>
    </row>
    <row r="114" spans="1:9" s="51" customFormat="1" ht="35.1" customHeight="1" x14ac:dyDescent="0.25">
      <c r="A114" s="34" t="s">
        <v>1448</v>
      </c>
      <c r="B114" s="48" t="s">
        <v>484</v>
      </c>
      <c r="C114" s="36"/>
      <c r="D114" s="36"/>
      <c r="E114" s="37">
        <v>29</v>
      </c>
      <c r="F114" s="38"/>
      <c r="G114" s="52"/>
      <c r="H114" s="53">
        <f t="shared" si="6"/>
        <v>0</v>
      </c>
      <c r="I114" s="53">
        <f t="shared" si="7"/>
        <v>0</v>
      </c>
    </row>
    <row r="115" spans="1:9" s="51" customFormat="1" ht="35.1" customHeight="1" x14ac:dyDescent="0.25">
      <c r="A115" s="34" t="s">
        <v>1449</v>
      </c>
      <c r="B115" s="48" t="s">
        <v>485</v>
      </c>
      <c r="C115" s="36"/>
      <c r="D115" s="36"/>
      <c r="E115" s="37">
        <v>24</v>
      </c>
      <c r="F115" s="38"/>
      <c r="G115" s="52"/>
      <c r="H115" s="53">
        <f t="shared" si="6"/>
        <v>0</v>
      </c>
      <c r="I115" s="53">
        <f t="shared" si="7"/>
        <v>0</v>
      </c>
    </row>
    <row r="116" spans="1:9" s="51" customFormat="1" ht="35.1" customHeight="1" x14ac:dyDescent="0.25">
      <c r="A116" s="34" t="s">
        <v>1450</v>
      </c>
      <c r="B116" s="48" t="s">
        <v>486</v>
      </c>
      <c r="C116" s="36"/>
      <c r="D116" s="36"/>
      <c r="E116" s="37">
        <v>74</v>
      </c>
      <c r="F116" s="38"/>
      <c r="G116" s="52"/>
      <c r="H116" s="53">
        <f t="shared" si="6"/>
        <v>0</v>
      </c>
      <c r="I116" s="53">
        <f t="shared" si="7"/>
        <v>0</v>
      </c>
    </row>
    <row r="117" spans="1:9" s="51" customFormat="1" ht="35.1" customHeight="1" x14ac:dyDescent="0.25">
      <c r="A117" s="34" t="s">
        <v>1495</v>
      </c>
      <c r="B117" s="48" t="s">
        <v>487</v>
      </c>
      <c r="C117" s="36"/>
      <c r="D117" s="36"/>
      <c r="E117" s="37">
        <v>1</v>
      </c>
      <c r="F117" s="38"/>
      <c r="G117" s="52"/>
      <c r="H117" s="53">
        <f t="shared" si="6"/>
        <v>0</v>
      </c>
      <c r="I117" s="53">
        <f t="shared" si="7"/>
        <v>0</v>
      </c>
    </row>
    <row r="118" spans="1:9" s="51" customFormat="1" ht="35.1" customHeight="1" x14ac:dyDescent="0.25">
      <c r="A118" s="34" t="s">
        <v>1451</v>
      </c>
      <c r="B118" s="48" t="s">
        <v>488</v>
      </c>
      <c r="C118" s="36"/>
      <c r="D118" s="36"/>
      <c r="E118" s="37">
        <v>1</v>
      </c>
      <c r="F118" s="38"/>
      <c r="G118" s="52"/>
      <c r="H118" s="53">
        <f t="shared" si="6"/>
        <v>0</v>
      </c>
      <c r="I118" s="53">
        <f t="shared" si="7"/>
        <v>0</v>
      </c>
    </row>
    <row r="119" spans="1:9" s="51" customFormat="1" ht="35.1" customHeight="1" x14ac:dyDescent="0.25">
      <c r="A119" s="34" t="s">
        <v>1452</v>
      </c>
      <c r="B119" s="48" t="s">
        <v>489</v>
      </c>
      <c r="C119" s="36"/>
      <c r="D119" s="36"/>
      <c r="E119" s="37">
        <v>1</v>
      </c>
      <c r="F119" s="38"/>
      <c r="G119" s="52"/>
      <c r="H119" s="53">
        <f t="shared" si="6"/>
        <v>0</v>
      </c>
      <c r="I119" s="53">
        <f t="shared" si="7"/>
        <v>0</v>
      </c>
    </row>
    <row r="120" spans="1:9" s="51" customFormat="1" ht="35.1" customHeight="1" x14ac:dyDescent="0.25">
      <c r="A120" s="34" t="s">
        <v>1453</v>
      </c>
      <c r="B120" s="48" t="s">
        <v>490</v>
      </c>
      <c r="C120" s="36"/>
      <c r="D120" s="36"/>
      <c r="E120" s="37">
        <v>1</v>
      </c>
      <c r="F120" s="38"/>
      <c r="G120" s="52"/>
      <c r="H120" s="53">
        <f t="shared" si="6"/>
        <v>0</v>
      </c>
      <c r="I120" s="53">
        <f t="shared" si="7"/>
        <v>0</v>
      </c>
    </row>
    <row r="121" spans="1:9" s="51" customFormat="1" ht="35.1" customHeight="1" x14ac:dyDescent="0.25">
      <c r="A121" s="34" t="s">
        <v>1454</v>
      </c>
      <c r="B121" s="48" t="s">
        <v>491</v>
      </c>
      <c r="C121" s="36"/>
      <c r="D121" s="36"/>
      <c r="E121" s="37">
        <v>3</v>
      </c>
      <c r="F121" s="38"/>
      <c r="G121" s="52"/>
      <c r="H121" s="53">
        <f t="shared" si="6"/>
        <v>0</v>
      </c>
      <c r="I121" s="53">
        <f t="shared" si="7"/>
        <v>0</v>
      </c>
    </row>
    <row r="122" spans="1:9" s="51" customFormat="1" ht="35.1" customHeight="1" x14ac:dyDescent="0.25">
      <c r="A122" s="34" t="s">
        <v>1455</v>
      </c>
      <c r="B122" s="48" t="s">
        <v>492</v>
      </c>
      <c r="C122" s="36"/>
      <c r="D122" s="36"/>
      <c r="E122" s="37">
        <v>1</v>
      </c>
      <c r="F122" s="38"/>
      <c r="G122" s="52"/>
      <c r="H122" s="53">
        <f t="shared" si="6"/>
        <v>0</v>
      </c>
      <c r="I122" s="53">
        <f t="shared" si="7"/>
        <v>0</v>
      </c>
    </row>
    <row r="123" spans="1:9" s="51" customFormat="1" ht="35.1" customHeight="1" x14ac:dyDescent="0.25">
      <c r="A123" s="34" t="s">
        <v>1456</v>
      </c>
      <c r="B123" s="48" t="s">
        <v>493</v>
      </c>
      <c r="C123" s="36"/>
      <c r="D123" s="36"/>
      <c r="E123" s="37">
        <v>1</v>
      </c>
      <c r="F123" s="38"/>
      <c r="G123" s="52"/>
      <c r="H123" s="53">
        <f t="shared" si="6"/>
        <v>0</v>
      </c>
      <c r="I123" s="53">
        <f t="shared" si="7"/>
        <v>0</v>
      </c>
    </row>
    <row r="124" spans="1:9" s="51" customFormat="1" ht="35.1" customHeight="1" x14ac:dyDescent="0.25">
      <c r="A124" s="34" t="s">
        <v>1457</v>
      </c>
      <c r="B124" s="48" t="s">
        <v>494</v>
      </c>
      <c r="C124" s="36"/>
      <c r="D124" s="36"/>
      <c r="E124" s="37">
        <v>13</v>
      </c>
      <c r="F124" s="38"/>
      <c r="G124" s="52"/>
      <c r="H124" s="53">
        <f t="shared" si="6"/>
        <v>0</v>
      </c>
      <c r="I124" s="53">
        <f t="shared" si="7"/>
        <v>0</v>
      </c>
    </row>
    <row r="125" spans="1:9" s="51" customFormat="1" ht="35.1" customHeight="1" x14ac:dyDescent="0.25">
      <c r="A125" s="34" t="s">
        <v>1458</v>
      </c>
      <c r="B125" s="48" t="s">
        <v>495</v>
      </c>
      <c r="C125" s="36"/>
      <c r="D125" s="36"/>
      <c r="E125" s="37">
        <v>14</v>
      </c>
      <c r="F125" s="38"/>
      <c r="G125" s="52"/>
      <c r="H125" s="53">
        <f t="shared" si="6"/>
        <v>0</v>
      </c>
      <c r="I125" s="53">
        <f t="shared" si="7"/>
        <v>0</v>
      </c>
    </row>
    <row r="126" spans="1:9" s="51" customFormat="1" ht="35.1" customHeight="1" x14ac:dyDescent="0.25">
      <c r="A126" s="34" t="s">
        <v>1459</v>
      </c>
      <c r="B126" s="48" t="s">
        <v>496</v>
      </c>
      <c r="C126" s="36"/>
      <c r="D126" s="36"/>
      <c r="E126" s="37">
        <v>131</v>
      </c>
      <c r="F126" s="38"/>
      <c r="G126" s="52"/>
      <c r="H126" s="53">
        <f t="shared" si="6"/>
        <v>0</v>
      </c>
      <c r="I126" s="53">
        <f t="shared" si="7"/>
        <v>0</v>
      </c>
    </row>
    <row r="127" spans="1:9" s="51" customFormat="1" ht="35.1" customHeight="1" x14ac:dyDescent="0.25">
      <c r="A127" s="34" t="s">
        <v>1460</v>
      </c>
      <c r="B127" s="48" t="s">
        <v>497</v>
      </c>
      <c r="C127" s="36"/>
      <c r="D127" s="36"/>
      <c r="E127" s="37">
        <v>1</v>
      </c>
      <c r="F127" s="38"/>
      <c r="G127" s="52"/>
      <c r="H127" s="53">
        <f t="shared" si="6"/>
        <v>0</v>
      </c>
      <c r="I127" s="53">
        <f t="shared" si="7"/>
        <v>0</v>
      </c>
    </row>
    <row r="128" spans="1:9" s="51" customFormat="1" ht="35.1" customHeight="1" x14ac:dyDescent="0.25">
      <c r="A128" s="34" t="s">
        <v>1461</v>
      </c>
      <c r="B128" s="48" t="s">
        <v>498</v>
      </c>
      <c r="C128" s="36"/>
      <c r="D128" s="36"/>
      <c r="E128" s="37">
        <v>16</v>
      </c>
      <c r="F128" s="38"/>
      <c r="G128" s="52"/>
      <c r="H128" s="53">
        <f t="shared" si="6"/>
        <v>0</v>
      </c>
      <c r="I128" s="53">
        <f t="shared" si="7"/>
        <v>0</v>
      </c>
    </row>
    <row r="129" spans="1:9" s="51" customFormat="1" ht="35.1" customHeight="1" x14ac:dyDescent="0.25">
      <c r="A129" s="34" t="s">
        <v>1497</v>
      </c>
      <c r="B129" s="48" t="s">
        <v>500</v>
      </c>
      <c r="C129" s="36"/>
      <c r="D129" s="36"/>
      <c r="E129" s="37">
        <v>1</v>
      </c>
      <c r="F129" s="38"/>
      <c r="G129" s="52"/>
      <c r="H129" s="53">
        <f t="shared" si="6"/>
        <v>0</v>
      </c>
      <c r="I129" s="53">
        <f t="shared" si="7"/>
        <v>0</v>
      </c>
    </row>
    <row r="130" spans="1:9" s="51" customFormat="1" ht="35.1" customHeight="1" x14ac:dyDescent="0.25">
      <c r="A130" s="34" t="s">
        <v>1500</v>
      </c>
      <c r="B130" s="48" t="s">
        <v>503</v>
      </c>
      <c r="C130" s="36"/>
      <c r="D130" s="36"/>
      <c r="E130" s="37">
        <v>5</v>
      </c>
      <c r="F130" s="38"/>
      <c r="G130" s="52"/>
      <c r="H130" s="53">
        <f t="shared" si="6"/>
        <v>0</v>
      </c>
      <c r="I130" s="53">
        <f t="shared" si="7"/>
        <v>0</v>
      </c>
    </row>
    <row r="131" spans="1:9" s="51" customFormat="1" ht="35.1" customHeight="1" x14ac:dyDescent="0.25">
      <c r="A131" s="34" t="s">
        <v>1503</v>
      </c>
      <c r="B131" s="48" t="s">
        <v>504</v>
      </c>
      <c r="C131" s="36"/>
      <c r="D131" s="36"/>
      <c r="E131" s="37">
        <v>3</v>
      </c>
      <c r="F131" s="38"/>
      <c r="G131" s="52"/>
      <c r="H131" s="53">
        <f t="shared" si="6"/>
        <v>0</v>
      </c>
      <c r="I131" s="53">
        <f t="shared" si="7"/>
        <v>0</v>
      </c>
    </row>
    <row r="132" spans="1:9" s="55" customFormat="1" ht="15" customHeight="1" x14ac:dyDescent="0.25">
      <c r="A132" s="83" t="s">
        <v>592</v>
      </c>
      <c r="B132" s="84"/>
      <c r="C132" s="84"/>
      <c r="D132" s="84"/>
      <c r="E132" s="84"/>
      <c r="F132" s="84"/>
      <c r="G132" s="84"/>
      <c r="H132" s="85"/>
      <c r="I132" s="56">
        <f>SUM(I35:I131)</f>
        <v>0</v>
      </c>
    </row>
    <row r="133" spans="1:9" s="51" customFormat="1" ht="45" x14ac:dyDescent="0.25">
      <c r="A133" s="58" t="s">
        <v>1535</v>
      </c>
      <c r="B133" s="59" t="s">
        <v>529</v>
      </c>
      <c r="C133" s="58" t="s">
        <v>554</v>
      </c>
      <c r="D133" s="58" t="s">
        <v>555</v>
      </c>
      <c r="E133" s="90" t="s">
        <v>660</v>
      </c>
      <c r="F133" s="90" t="s">
        <v>641</v>
      </c>
      <c r="G133" s="90" t="s">
        <v>644</v>
      </c>
      <c r="H133" s="90" t="s">
        <v>642</v>
      </c>
      <c r="I133" s="90" t="s">
        <v>643</v>
      </c>
    </row>
    <row r="134" spans="1:9" s="51" customFormat="1" ht="15" x14ac:dyDescent="0.25">
      <c r="A134" s="60" t="s">
        <v>639</v>
      </c>
      <c r="B134" s="60" t="s">
        <v>640</v>
      </c>
      <c r="C134" s="61">
        <v>49433.2</v>
      </c>
      <c r="D134" s="62">
        <v>123583.01</v>
      </c>
      <c r="E134" s="91"/>
      <c r="F134" s="91"/>
      <c r="G134" s="91"/>
      <c r="H134" s="91"/>
      <c r="I134" s="91"/>
    </row>
    <row r="135" spans="1:9" s="51" customFormat="1" ht="35.1" customHeight="1" x14ac:dyDescent="0.25">
      <c r="A135" s="34" t="s">
        <v>1229</v>
      </c>
      <c r="B135" s="48" t="s">
        <v>527</v>
      </c>
      <c r="C135" s="36"/>
      <c r="D135" s="36"/>
      <c r="E135" s="37">
        <v>53</v>
      </c>
      <c r="F135" s="38"/>
      <c r="G135" s="52"/>
      <c r="H135" s="53">
        <f t="shared" ref="H135:H136" si="8">+F135+G135</f>
        <v>0</v>
      </c>
      <c r="I135" s="53">
        <f t="shared" ref="I135:I136" si="9">+E135*F135</f>
        <v>0</v>
      </c>
    </row>
    <row r="136" spans="1:9" s="51" customFormat="1" ht="35.1" customHeight="1" x14ac:dyDescent="0.25">
      <c r="A136" s="34" t="s">
        <v>1231</v>
      </c>
      <c r="B136" s="48" t="s">
        <v>528</v>
      </c>
      <c r="C136" s="36"/>
      <c r="D136" s="36"/>
      <c r="E136" s="37">
        <v>32</v>
      </c>
      <c r="F136" s="38"/>
      <c r="G136" s="52"/>
      <c r="H136" s="53">
        <f t="shared" si="8"/>
        <v>0</v>
      </c>
      <c r="I136" s="53">
        <f t="shared" si="9"/>
        <v>0</v>
      </c>
    </row>
    <row r="137" spans="1:9" s="55" customFormat="1" ht="15" customHeight="1" x14ac:dyDescent="0.25">
      <c r="A137" s="83" t="s">
        <v>1536</v>
      </c>
      <c r="B137" s="84"/>
      <c r="C137" s="84"/>
      <c r="D137" s="84"/>
      <c r="E137" s="84"/>
      <c r="F137" s="84"/>
      <c r="G137" s="84">
        <f>SUM(G135:G136)</f>
        <v>0</v>
      </c>
      <c r="H137" s="85">
        <f>SUM(H135:H136)</f>
        <v>0</v>
      </c>
      <c r="I137" s="56">
        <f>SUM(I135:I136)</f>
        <v>0</v>
      </c>
    </row>
    <row r="138" spans="1:9" s="51" customFormat="1" ht="30" customHeight="1" x14ac:dyDescent="0.25">
      <c r="A138" s="58" t="s">
        <v>1595</v>
      </c>
      <c r="B138" s="59" t="s">
        <v>542</v>
      </c>
      <c r="C138" s="58" t="s">
        <v>554</v>
      </c>
      <c r="D138" s="58" t="s">
        <v>555</v>
      </c>
      <c r="E138" s="90" t="s">
        <v>660</v>
      </c>
      <c r="F138" s="90" t="s">
        <v>641</v>
      </c>
      <c r="G138" s="90" t="s">
        <v>644</v>
      </c>
      <c r="H138" s="90" t="s">
        <v>642</v>
      </c>
      <c r="I138" s="90" t="s">
        <v>643</v>
      </c>
    </row>
    <row r="139" spans="1:9" s="51" customFormat="1" ht="15" x14ac:dyDescent="0.25">
      <c r="A139" s="60" t="s">
        <v>639</v>
      </c>
      <c r="B139" s="60" t="s">
        <v>640</v>
      </c>
      <c r="C139" s="61">
        <v>1032133.27</v>
      </c>
      <c r="D139" s="62">
        <v>2580333.17</v>
      </c>
      <c r="E139" s="91"/>
      <c r="F139" s="91"/>
      <c r="G139" s="91"/>
      <c r="H139" s="91"/>
      <c r="I139" s="91"/>
    </row>
    <row r="140" spans="1:9" s="54" customFormat="1" ht="28.5" customHeight="1" x14ac:dyDescent="0.25">
      <c r="A140" s="34" t="s">
        <v>1233</v>
      </c>
      <c r="B140" s="48" t="s">
        <v>1234</v>
      </c>
      <c r="C140" s="36"/>
      <c r="D140" s="36"/>
      <c r="E140" s="37">
        <v>7</v>
      </c>
      <c r="F140" s="38"/>
      <c r="G140" s="52"/>
      <c r="H140" s="53">
        <f t="shared" ref="H140:H203" si="10">+F140+G140</f>
        <v>0</v>
      </c>
      <c r="I140" s="53">
        <f t="shared" ref="I140:I203" si="11">+E140*F140</f>
        <v>0</v>
      </c>
    </row>
    <row r="141" spans="1:9" s="54" customFormat="1" ht="28.5" customHeight="1" x14ac:dyDescent="0.25">
      <c r="A141" s="34" t="s">
        <v>1235</v>
      </c>
      <c r="B141" s="48" t="s">
        <v>390</v>
      </c>
      <c r="C141" s="36"/>
      <c r="D141" s="36"/>
      <c r="E141" s="37">
        <v>3</v>
      </c>
      <c r="F141" s="38"/>
      <c r="G141" s="52"/>
      <c r="H141" s="53">
        <f t="shared" si="10"/>
        <v>0</v>
      </c>
      <c r="I141" s="53">
        <f t="shared" si="11"/>
        <v>0</v>
      </c>
    </row>
    <row r="142" spans="1:9" s="54" customFormat="1" ht="28.5" customHeight="1" x14ac:dyDescent="0.25">
      <c r="A142" s="34" t="s">
        <v>1236</v>
      </c>
      <c r="B142" s="48" t="s">
        <v>3</v>
      </c>
      <c r="C142" s="36"/>
      <c r="D142" s="36"/>
      <c r="E142" s="37">
        <v>77</v>
      </c>
      <c r="F142" s="38"/>
      <c r="G142" s="52"/>
      <c r="H142" s="53">
        <f t="shared" si="10"/>
        <v>0</v>
      </c>
      <c r="I142" s="53">
        <f t="shared" si="11"/>
        <v>0</v>
      </c>
    </row>
    <row r="143" spans="1:9" s="54" customFormat="1" ht="28.5" customHeight="1" x14ac:dyDescent="0.25">
      <c r="A143" s="34" t="s">
        <v>1352</v>
      </c>
      <c r="B143" s="48" t="s">
        <v>395</v>
      </c>
      <c r="C143" s="36"/>
      <c r="D143" s="36"/>
      <c r="E143" s="37">
        <v>3</v>
      </c>
      <c r="F143" s="38"/>
      <c r="G143" s="52"/>
      <c r="H143" s="53">
        <f t="shared" si="10"/>
        <v>0</v>
      </c>
      <c r="I143" s="53">
        <f t="shared" si="11"/>
        <v>0</v>
      </c>
    </row>
    <row r="144" spans="1:9" s="54" customFormat="1" ht="28.5" customHeight="1" x14ac:dyDescent="0.25">
      <c r="A144" s="34" t="s">
        <v>1353</v>
      </c>
      <c r="B144" s="48" t="s">
        <v>396</v>
      </c>
      <c r="C144" s="36"/>
      <c r="D144" s="36"/>
      <c r="E144" s="37">
        <v>3</v>
      </c>
      <c r="F144" s="38"/>
      <c r="G144" s="52"/>
      <c r="H144" s="53">
        <f t="shared" si="10"/>
        <v>0</v>
      </c>
      <c r="I144" s="53">
        <f t="shared" si="11"/>
        <v>0</v>
      </c>
    </row>
    <row r="145" spans="1:9" s="54" customFormat="1" ht="28.5" customHeight="1" x14ac:dyDescent="0.25">
      <c r="A145" s="34" t="s">
        <v>1354</v>
      </c>
      <c r="B145" s="48" t="s">
        <v>397</v>
      </c>
      <c r="C145" s="36"/>
      <c r="D145" s="36"/>
      <c r="E145" s="37">
        <v>3</v>
      </c>
      <c r="F145" s="38"/>
      <c r="G145" s="52"/>
      <c r="H145" s="53">
        <f t="shared" si="10"/>
        <v>0</v>
      </c>
      <c r="I145" s="53">
        <f t="shared" si="11"/>
        <v>0</v>
      </c>
    </row>
    <row r="146" spans="1:9" s="54" customFormat="1" ht="28.5" customHeight="1" x14ac:dyDescent="0.25">
      <c r="A146" s="34" t="s">
        <v>1237</v>
      </c>
      <c r="B146" s="48" t="s">
        <v>398</v>
      </c>
      <c r="C146" s="36"/>
      <c r="D146" s="36"/>
      <c r="E146" s="37">
        <v>22</v>
      </c>
      <c r="F146" s="38"/>
      <c r="G146" s="52"/>
      <c r="H146" s="53">
        <f t="shared" si="10"/>
        <v>0</v>
      </c>
      <c r="I146" s="53">
        <f t="shared" si="11"/>
        <v>0</v>
      </c>
    </row>
    <row r="147" spans="1:9" s="54" customFormat="1" ht="28.5" customHeight="1" x14ac:dyDescent="0.25">
      <c r="A147" s="34" t="s">
        <v>1238</v>
      </c>
      <c r="B147" s="48" t="s">
        <v>401</v>
      </c>
      <c r="C147" s="36"/>
      <c r="D147" s="36"/>
      <c r="E147" s="37">
        <v>820</v>
      </c>
      <c r="F147" s="38"/>
      <c r="G147" s="52"/>
      <c r="H147" s="53">
        <f t="shared" si="10"/>
        <v>0</v>
      </c>
      <c r="I147" s="53">
        <f t="shared" si="11"/>
        <v>0</v>
      </c>
    </row>
    <row r="148" spans="1:9" s="54" customFormat="1" ht="28.5" customHeight="1" x14ac:dyDescent="0.25">
      <c r="A148" s="34" t="s">
        <v>1358</v>
      </c>
      <c r="B148" s="48" t="s">
        <v>402</v>
      </c>
      <c r="C148" s="36"/>
      <c r="D148" s="36"/>
      <c r="E148" s="37">
        <v>9</v>
      </c>
      <c r="F148" s="38"/>
      <c r="G148" s="52"/>
      <c r="H148" s="53">
        <f t="shared" si="10"/>
        <v>0</v>
      </c>
      <c r="I148" s="53">
        <f t="shared" si="11"/>
        <v>0</v>
      </c>
    </row>
    <row r="149" spans="1:9" s="54" customFormat="1" ht="28.5" customHeight="1" x14ac:dyDescent="0.25">
      <c r="A149" s="34" t="s">
        <v>1239</v>
      </c>
      <c r="B149" s="48" t="s">
        <v>1240</v>
      </c>
      <c r="C149" s="36"/>
      <c r="D149" s="36"/>
      <c r="E149" s="37">
        <v>22</v>
      </c>
      <c r="F149" s="38"/>
      <c r="G149" s="52"/>
      <c r="H149" s="53">
        <f t="shared" si="10"/>
        <v>0</v>
      </c>
      <c r="I149" s="53">
        <f t="shared" si="11"/>
        <v>0</v>
      </c>
    </row>
    <row r="150" spans="1:9" s="54" customFormat="1" ht="28.5" customHeight="1" x14ac:dyDescent="0.25">
      <c r="A150" s="34" t="s">
        <v>1241</v>
      </c>
      <c r="B150" s="48" t="s">
        <v>1242</v>
      </c>
      <c r="C150" s="36"/>
      <c r="D150" s="36"/>
      <c r="E150" s="37">
        <v>5</v>
      </c>
      <c r="F150" s="38"/>
      <c r="G150" s="52"/>
      <c r="H150" s="53">
        <f t="shared" si="10"/>
        <v>0</v>
      </c>
      <c r="I150" s="53">
        <f t="shared" si="11"/>
        <v>0</v>
      </c>
    </row>
    <row r="151" spans="1:9" s="54" customFormat="1" ht="28.5" customHeight="1" x14ac:dyDescent="0.25">
      <c r="A151" s="34" t="s">
        <v>1466</v>
      </c>
      <c r="B151" s="48" t="s">
        <v>1467</v>
      </c>
      <c r="C151" s="36"/>
      <c r="D151" s="36"/>
      <c r="E151" s="37">
        <v>5</v>
      </c>
      <c r="F151" s="38"/>
      <c r="G151" s="52"/>
      <c r="H151" s="53">
        <f t="shared" si="10"/>
        <v>0</v>
      </c>
      <c r="I151" s="53">
        <f t="shared" si="11"/>
        <v>0</v>
      </c>
    </row>
    <row r="152" spans="1:9" s="54" customFormat="1" ht="28.5" customHeight="1" x14ac:dyDescent="0.25">
      <c r="A152" s="34" t="s">
        <v>1243</v>
      </c>
      <c r="B152" s="48" t="s">
        <v>1244</v>
      </c>
      <c r="C152" s="36"/>
      <c r="D152" s="36"/>
      <c r="E152" s="37">
        <v>9</v>
      </c>
      <c r="F152" s="38"/>
      <c r="G152" s="52"/>
      <c r="H152" s="53">
        <f t="shared" si="10"/>
        <v>0</v>
      </c>
      <c r="I152" s="53">
        <f t="shared" si="11"/>
        <v>0</v>
      </c>
    </row>
    <row r="153" spans="1:9" s="54" customFormat="1" ht="28.5" customHeight="1" x14ac:dyDescent="0.25">
      <c r="A153" s="34" t="s">
        <v>1245</v>
      </c>
      <c r="B153" s="48" t="s">
        <v>1246</v>
      </c>
      <c r="C153" s="36"/>
      <c r="D153" s="36"/>
      <c r="E153" s="37">
        <v>7</v>
      </c>
      <c r="F153" s="38"/>
      <c r="G153" s="52"/>
      <c r="H153" s="53">
        <f t="shared" si="10"/>
        <v>0</v>
      </c>
      <c r="I153" s="53">
        <f t="shared" si="11"/>
        <v>0</v>
      </c>
    </row>
    <row r="154" spans="1:9" s="54" customFormat="1" ht="28.5" customHeight="1" x14ac:dyDescent="0.25">
      <c r="A154" s="34" t="s">
        <v>1247</v>
      </c>
      <c r="B154" s="48" t="s">
        <v>1248</v>
      </c>
      <c r="C154" s="36"/>
      <c r="D154" s="36"/>
      <c r="E154" s="37">
        <v>39</v>
      </c>
      <c r="F154" s="38"/>
      <c r="G154" s="52"/>
      <c r="H154" s="53">
        <f t="shared" si="10"/>
        <v>0</v>
      </c>
      <c r="I154" s="53">
        <f t="shared" si="11"/>
        <v>0</v>
      </c>
    </row>
    <row r="155" spans="1:9" s="54" customFormat="1" ht="28.5" customHeight="1" x14ac:dyDescent="0.25">
      <c r="A155" s="34" t="s">
        <v>1249</v>
      </c>
      <c r="B155" s="48" t="s">
        <v>1250</v>
      </c>
      <c r="C155" s="36"/>
      <c r="D155" s="36"/>
      <c r="E155" s="37">
        <v>945</v>
      </c>
      <c r="F155" s="38"/>
      <c r="G155" s="52"/>
      <c r="H155" s="53">
        <f t="shared" si="10"/>
        <v>0</v>
      </c>
      <c r="I155" s="53">
        <f t="shared" si="11"/>
        <v>0</v>
      </c>
    </row>
    <row r="156" spans="1:9" s="54" customFormat="1" ht="28.5" customHeight="1" x14ac:dyDescent="0.25">
      <c r="A156" s="34" t="s">
        <v>1251</v>
      </c>
      <c r="B156" s="48" t="s">
        <v>1252</v>
      </c>
      <c r="C156" s="36"/>
      <c r="D156" s="36"/>
      <c r="E156" s="37">
        <v>7</v>
      </c>
      <c r="F156" s="38"/>
      <c r="G156" s="52"/>
      <c r="H156" s="53">
        <f t="shared" si="10"/>
        <v>0</v>
      </c>
      <c r="I156" s="53">
        <f t="shared" si="11"/>
        <v>0</v>
      </c>
    </row>
    <row r="157" spans="1:9" s="54" customFormat="1" ht="28.5" customHeight="1" x14ac:dyDescent="0.25">
      <c r="A157" s="34" t="s">
        <v>1253</v>
      </c>
      <c r="B157" s="48" t="s">
        <v>1254</v>
      </c>
      <c r="C157" s="36"/>
      <c r="D157" s="36"/>
      <c r="E157" s="37">
        <v>3</v>
      </c>
      <c r="F157" s="38"/>
      <c r="G157" s="52"/>
      <c r="H157" s="53">
        <f t="shared" si="10"/>
        <v>0</v>
      </c>
      <c r="I157" s="53">
        <f t="shared" si="11"/>
        <v>0</v>
      </c>
    </row>
    <row r="158" spans="1:9" s="54" customFormat="1" ht="28.5" customHeight="1" x14ac:dyDescent="0.25">
      <c r="A158" s="34" t="s">
        <v>1255</v>
      </c>
      <c r="B158" s="48" t="s">
        <v>1256</v>
      </c>
      <c r="C158" s="36"/>
      <c r="D158" s="36"/>
      <c r="E158" s="37">
        <v>5</v>
      </c>
      <c r="F158" s="38"/>
      <c r="G158" s="52"/>
      <c r="H158" s="53">
        <f t="shared" si="10"/>
        <v>0</v>
      </c>
      <c r="I158" s="53">
        <f t="shared" si="11"/>
        <v>0</v>
      </c>
    </row>
    <row r="159" spans="1:9" s="54" customFormat="1" ht="28.5" customHeight="1" x14ac:dyDescent="0.25">
      <c r="A159" s="34" t="s">
        <v>1351</v>
      </c>
      <c r="B159" s="48" t="s">
        <v>1471</v>
      </c>
      <c r="C159" s="36"/>
      <c r="D159" s="36"/>
      <c r="E159" s="37">
        <v>17</v>
      </c>
      <c r="F159" s="38"/>
      <c r="G159" s="52"/>
      <c r="H159" s="53">
        <f t="shared" si="10"/>
        <v>0</v>
      </c>
      <c r="I159" s="53">
        <f t="shared" si="11"/>
        <v>0</v>
      </c>
    </row>
    <row r="160" spans="1:9" s="54" customFormat="1" ht="28.5" customHeight="1" x14ac:dyDescent="0.25">
      <c r="A160" s="34" t="s">
        <v>1263</v>
      </c>
      <c r="B160" s="48" t="s">
        <v>1264</v>
      </c>
      <c r="C160" s="36"/>
      <c r="D160" s="36"/>
      <c r="E160" s="37">
        <v>360</v>
      </c>
      <c r="F160" s="38"/>
      <c r="G160" s="52"/>
      <c r="H160" s="53">
        <f t="shared" si="10"/>
        <v>0</v>
      </c>
      <c r="I160" s="53">
        <f t="shared" si="11"/>
        <v>0</v>
      </c>
    </row>
    <row r="161" spans="1:9" s="54" customFormat="1" ht="28.5" customHeight="1" x14ac:dyDescent="0.25">
      <c r="A161" s="34" t="s">
        <v>1267</v>
      </c>
      <c r="B161" s="48" t="s">
        <v>1268</v>
      </c>
      <c r="C161" s="36"/>
      <c r="D161" s="36"/>
      <c r="E161" s="37">
        <v>3</v>
      </c>
      <c r="F161" s="38"/>
      <c r="G161" s="52"/>
      <c r="H161" s="53">
        <f t="shared" si="10"/>
        <v>0</v>
      </c>
      <c r="I161" s="53">
        <f t="shared" si="11"/>
        <v>0</v>
      </c>
    </row>
    <row r="162" spans="1:9" s="54" customFormat="1" ht="28.5" customHeight="1" x14ac:dyDescent="0.25">
      <c r="A162" s="34" t="s">
        <v>1269</v>
      </c>
      <c r="B162" s="48" t="s">
        <v>1270</v>
      </c>
      <c r="C162" s="36"/>
      <c r="D162" s="36"/>
      <c r="E162" s="37">
        <v>7</v>
      </c>
      <c r="F162" s="38"/>
      <c r="G162" s="52"/>
      <c r="H162" s="53">
        <f t="shared" si="10"/>
        <v>0</v>
      </c>
      <c r="I162" s="53">
        <f t="shared" si="11"/>
        <v>0</v>
      </c>
    </row>
    <row r="163" spans="1:9" s="54" customFormat="1" ht="28.5" customHeight="1" x14ac:dyDescent="0.25">
      <c r="A163" s="34" t="s">
        <v>1355</v>
      </c>
      <c r="B163" s="48" t="s">
        <v>1530</v>
      </c>
      <c r="C163" s="36"/>
      <c r="D163" s="36"/>
      <c r="E163" s="37">
        <v>9</v>
      </c>
      <c r="F163" s="38"/>
      <c r="G163" s="52"/>
      <c r="H163" s="53">
        <f t="shared" si="10"/>
        <v>0</v>
      </c>
      <c r="I163" s="53">
        <f t="shared" si="11"/>
        <v>0</v>
      </c>
    </row>
    <row r="164" spans="1:9" s="54" customFormat="1" ht="28.5" customHeight="1" x14ac:dyDescent="0.25">
      <c r="A164" s="34" t="s">
        <v>1271</v>
      </c>
      <c r="B164" s="48" t="s">
        <v>1272</v>
      </c>
      <c r="C164" s="36"/>
      <c r="D164" s="36"/>
      <c r="E164" s="37">
        <v>711</v>
      </c>
      <c r="F164" s="38"/>
      <c r="G164" s="52"/>
      <c r="H164" s="53">
        <f t="shared" si="10"/>
        <v>0</v>
      </c>
      <c r="I164" s="53">
        <f t="shared" si="11"/>
        <v>0</v>
      </c>
    </row>
    <row r="165" spans="1:9" s="54" customFormat="1" ht="28.5" customHeight="1" x14ac:dyDescent="0.25">
      <c r="A165" s="34" t="s">
        <v>1273</v>
      </c>
      <c r="B165" s="48" t="s">
        <v>1274</v>
      </c>
      <c r="C165" s="36"/>
      <c r="D165" s="36"/>
      <c r="E165" s="37">
        <v>9</v>
      </c>
      <c r="F165" s="38"/>
      <c r="G165" s="52"/>
      <c r="H165" s="53">
        <f t="shared" si="10"/>
        <v>0</v>
      </c>
      <c r="I165" s="53">
        <f t="shared" si="11"/>
        <v>0</v>
      </c>
    </row>
    <row r="166" spans="1:9" s="54" customFormat="1" ht="28.5" customHeight="1" x14ac:dyDescent="0.25">
      <c r="A166" s="34" t="s">
        <v>1275</v>
      </c>
      <c r="B166" s="48" t="s">
        <v>1276</v>
      </c>
      <c r="C166" s="36"/>
      <c r="D166" s="36"/>
      <c r="E166" s="37">
        <v>15</v>
      </c>
      <c r="F166" s="38"/>
      <c r="G166" s="52"/>
      <c r="H166" s="53">
        <f t="shared" si="10"/>
        <v>0</v>
      </c>
      <c r="I166" s="53">
        <f t="shared" si="11"/>
        <v>0</v>
      </c>
    </row>
    <row r="167" spans="1:9" s="54" customFormat="1" ht="28.5" customHeight="1" x14ac:dyDescent="0.25">
      <c r="A167" s="34" t="s">
        <v>1277</v>
      </c>
      <c r="B167" s="48" t="s">
        <v>1278</v>
      </c>
      <c r="C167" s="36"/>
      <c r="D167" s="36"/>
      <c r="E167" s="37">
        <v>36</v>
      </c>
      <c r="F167" s="38"/>
      <c r="G167" s="52"/>
      <c r="H167" s="53">
        <f t="shared" si="10"/>
        <v>0</v>
      </c>
      <c r="I167" s="53">
        <f t="shared" si="11"/>
        <v>0</v>
      </c>
    </row>
    <row r="168" spans="1:9" s="54" customFormat="1" ht="28.5" customHeight="1" x14ac:dyDescent="0.25">
      <c r="A168" s="34" t="s">
        <v>1279</v>
      </c>
      <c r="B168" s="48" t="s">
        <v>1280</v>
      </c>
      <c r="C168" s="36"/>
      <c r="D168" s="36"/>
      <c r="E168" s="37">
        <v>17</v>
      </c>
      <c r="F168" s="38"/>
      <c r="G168" s="52"/>
      <c r="H168" s="53">
        <f t="shared" si="10"/>
        <v>0</v>
      </c>
      <c r="I168" s="53">
        <f t="shared" si="11"/>
        <v>0</v>
      </c>
    </row>
    <row r="169" spans="1:9" s="54" customFormat="1" ht="28.5" customHeight="1" x14ac:dyDescent="0.25">
      <c r="A169" s="34" t="s">
        <v>1281</v>
      </c>
      <c r="B169" s="48" t="s">
        <v>1282</v>
      </c>
      <c r="C169" s="36"/>
      <c r="D169" s="36"/>
      <c r="E169" s="37">
        <v>145</v>
      </c>
      <c r="F169" s="38"/>
      <c r="G169" s="52"/>
      <c r="H169" s="53">
        <f t="shared" si="10"/>
        <v>0</v>
      </c>
      <c r="I169" s="53">
        <f t="shared" si="11"/>
        <v>0</v>
      </c>
    </row>
    <row r="170" spans="1:9" s="54" customFormat="1" ht="28.5" customHeight="1" x14ac:dyDescent="0.25">
      <c r="A170" s="34" t="s">
        <v>1283</v>
      </c>
      <c r="B170" s="48" t="s">
        <v>1284</v>
      </c>
      <c r="C170" s="36"/>
      <c r="D170" s="36"/>
      <c r="E170" s="37">
        <v>24</v>
      </c>
      <c r="F170" s="38"/>
      <c r="G170" s="52"/>
      <c r="H170" s="53">
        <f t="shared" si="10"/>
        <v>0</v>
      </c>
      <c r="I170" s="53">
        <f t="shared" si="11"/>
        <v>0</v>
      </c>
    </row>
    <row r="171" spans="1:9" s="54" customFormat="1" ht="28.5" customHeight="1" x14ac:dyDescent="0.25">
      <c r="A171" s="34" t="s">
        <v>1285</v>
      </c>
      <c r="B171" s="48" t="s">
        <v>1286</v>
      </c>
      <c r="C171" s="36"/>
      <c r="D171" s="36"/>
      <c r="E171" s="37">
        <v>5</v>
      </c>
      <c r="F171" s="38"/>
      <c r="G171" s="52"/>
      <c r="H171" s="53">
        <f t="shared" si="10"/>
        <v>0</v>
      </c>
      <c r="I171" s="53">
        <f t="shared" si="11"/>
        <v>0</v>
      </c>
    </row>
    <row r="172" spans="1:9" s="54" customFormat="1" ht="28.5" customHeight="1" x14ac:dyDescent="0.25">
      <c r="A172" s="34" t="s">
        <v>1472</v>
      </c>
      <c r="B172" s="48" t="s">
        <v>1473</v>
      </c>
      <c r="C172" s="36"/>
      <c r="D172" s="36"/>
      <c r="E172" s="37">
        <v>3</v>
      </c>
      <c r="F172" s="38"/>
      <c r="G172" s="52"/>
      <c r="H172" s="53">
        <f t="shared" si="10"/>
        <v>0</v>
      </c>
      <c r="I172" s="53">
        <f t="shared" si="11"/>
        <v>0</v>
      </c>
    </row>
    <row r="173" spans="1:9" s="54" customFormat="1" ht="28.5" customHeight="1" x14ac:dyDescent="0.25">
      <c r="A173" s="34" t="s">
        <v>1287</v>
      </c>
      <c r="B173" s="48" t="s">
        <v>1288</v>
      </c>
      <c r="C173" s="36"/>
      <c r="D173" s="36"/>
      <c r="E173" s="37">
        <v>10</v>
      </c>
      <c r="F173" s="38"/>
      <c r="G173" s="52"/>
      <c r="H173" s="53">
        <f t="shared" si="10"/>
        <v>0</v>
      </c>
      <c r="I173" s="53">
        <f t="shared" si="11"/>
        <v>0</v>
      </c>
    </row>
    <row r="174" spans="1:9" s="54" customFormat="1" ht="28.5" customHeight="1" x14ac:dyDescent="0.25">
      <c r="A174" s="34" t="s">
        <v>1289</v>
      </c>
      <c r="B174" s="48" t="s">
        <v>1290</v>
      </c>
      <c r="C174" s="36"/>
      <c r="D174" s="36"/>
      <c r="E174" s="37">
        <v>301</v>
      </c>
      <c r="F174" s="38"/>
      <c r="G174" s="52"/>
      <c r="H174" s="53">
        <f t="shared" si="10"/>
        <v>0</v>
      </c>
      <c r="I174" s="53">
        <f t="shared" si="11"/>
        <v>0</v>
      </c>
    </row>
    <row r="175" spans="1:9" s="54" customFormat="1" ht="28.5" customHeight="1" x14ac:dyDescent="0.25">
      <c r="A175" s="34" t="s">
        <v>1291</v>
      </c>
      <c r="B175" s="48" t="s">
        <v>1292</v>
      </c>
      <c r="C175" s="36"/>
      <c r="D175" s="36"/>
      <c r="E175" s="37">
        <v>12</v>
      </c>
      <c r="F175" s="38"/>
      <c r="G175" s="52"/>
      <c r="H175" s="53">
        <f t="shared" si="10"/>
        <v>0</v>
      </c>
      <c r="I175" s="53">
        <f t="shared" si="11"/>
        <v>0</v>
      </c>
    </row>
    <row r="176" spans="1:9" s="54" customFormat="1" ht="28.5" customHeight="1" x14ac:dyDescent="0.25">
      <c r="A176" s="34" t="s">
        <v>1474</v>
      </c>
      <c r="B176" s="48" t="s">
        <v>1475</v>
      </c>
      <c r="C176" s="36"/>
      <c r="D176" s="36"/>
      <c r="E176" s="37">
        <v>17</v>
      </c>
      <c r="F176" s="38"/>
      <c r="G176" s="52"/>
      <c r="H176" s="53">
        <f t="shared" si="10"/>
        <v>0</v>
      </c>
      <c r="I176" s="53">
        <f t="shared" si="11"/>
        <v>0</v>
      </c>
    </row>
    <row r="177" spans="1:9" s="54" customFormat="1" ht="28.5" customHeight="1" x14ac:dyDescent="0.25">
      <c r="A177" s="34" t="s">
        <v>1345</v>
      </c>
      <c r="B177" s="48" t="s">
        <v>1476</v>
      </c>
      <c r="C177" s="36"/>
      <c r="D177" s="36"/>
      <c r="E177" s="37">
        <v>3</v>
      </c>
      <c r="F177" s="38"/>
      <c r="G177" s="52"/>
      <c r="H177" s="53">
        <f t="shared" si="10"/>
        <v>0</v>
      </c>
      <c r="I177" s="53">
        <f t="shared" si="11"/>
        <v>0</v>
      </c>
    </row>
    <row r="178" spans="1:9" s="54" customFormat="1" ht="28.5" customHeight="1" x14ac:dyDescent="0.25">
      <c r="A178" s="34" t="s">
        <v>1293</v>
      </c>
      <c r="B178" s="48" t="s">
        <v>1294</v>
      </c>
      <c r="C178" s="36"/>
      <c r="D178" s="36"/>
      <c r="E178" s="37">
        <v>784</v>
      </c>
      <c r="F178" s="38"/>
      <c r="G178" s="52"/>
      <c r="H178" s="53">
        <f t="shared" si="10"/>
        <v>0</v>
      </c>
      <c r="I178" s="53">
        <f t="shared" si="11"/>
        <v>0</v>
      </c>
    </row>
    <row r="179" spans="1:9" s="54" customFormat="1" ht="28.5" customHeight="1" x14ac:dyDescent="0.25">
      <c r="A179" s="34" t="s">
        <v>1295</v>
      </c>
      <c r="B179" s="48" t="s">
        <v>1296</v>
      </c>
      <c r="C179" s="36"/>
      <c r="D179" s="36"/>
      <c r="E179" s="37">
        <v>17</v>
      </c>
      <c r="F179" s="38"/>
      <c r="G179" s="52"/>
      <c r="H179" s="53">
        <f t="shared" si="10"/>
        <v>0</v>
      </c>
      <c r="I179" s="53">
        <f t="shared" si="11"/>
        <v>0</v>
      </c>
    </row>
    <row r="180" spans="1:9" s="54" customFormat="1" ht="28.5" customHeight="1" x14ac:dyDescent="0.25">
      <c r="A180" s="34" t="s">
        <v>1347</v>
      </c>
      <c r="B180" s="48" t="s">
        <v>1477</v>
      </c>
      <c r="C180" s="36"/>
      <c r="D180" s="36"/>
      <c r="E180" s="37">
        <v>5</v>
      </c>
      <c r="F180" s="38"/>
      <c r="G180" s="52"/>
      <c r="H180" s="53">
        <f t="shared" si="10"/>
        <v>0</v>
      </c>
      <c r="I180" s="53">
        <f t="shared" si="11"/>
        <v>0</v>
      </c>
    </row>
    <row r="181" spans="1:9" s="54" customFormat="1" ht="28.5" customHeight="1" x14ac:dyDescent="0.25">
      <c r="A181" s="34" t="s">
        <v>1478</v>
      </c>
      <c r="B181" s="48" t="s">
        <v>1479</v>
      </c>
      <c r="C181" s="36"/>
      <c r="D181" s="36"/>
      <c r="E181" s="37">
        <v>3</v>
      </c>
      <c r="F181" s="38"/>
      <c r="G181" s="52"/>
      <c r="H181" s="53">
        <f t="shared" si="10"/>
        <v>0</v>
      </c>
      <c r="I181" s="53">
        <f t="shared" si="11"/>
        <v>0</v>
      </c>
    </row>
    <row r="182" spans="1:9" s="54" customFormat="1" ht="28.5" customHeight="1" x14ac:dyDescent="0.25">
      <c r="A182" s="34" t="s">
        <v>1297</v>
      </c>
      <c r="B182" s="48" t="s">
        <v>1298</v>
      </c>
      <c r="C182" s="36"/>
      <c r="D182" s="36"/>
      <c r="E182" s="37">
        <v>70</v>
      </c>
      <c r="F182" s="38"/>
      <c r="G182" s="52"/>
      <c r="H182" s="53">
        <f t="shared" si="10"/>
        <v>0</v>
      </c>
      <c r="I182" s="53">
        <f t="shared" si="11"/>
        <v>0</v>
      </c>
    </row>
    <row r="183" spans="1:9" s="54" customFormat="1" ht="28.5" customHeight="1" x14ac:dyDescent="0.25">
      <c r="A183" s="34" t="s">
        <v>1299</v>
      </c>
      <c r="B183" s="48" t="s">
        <v>1300</v>
      </c>
      <c r="C183" s="36"/>
      <c r="D183" s="36"/>
      <c r="E183" s="37">
        <v>82</v>
      </c>
      <c r="F183" s="38"/>
      <c r="G183" s="52"/>
      <c r="H183" s="53">
        <f t="shared" si="10"/>
        <v>0</v>
      </c>
      <c r="I183" s="53">
        <f t="shared" si="11"/>
        <v>0</v>
      </c>
    </row>
    <row r="184" spans="1:9" s="54" customFormat="1" ht="28.5" customHeight="1" x14ac:dyDescent="0.25">
      <c r="A184" s="34" t="s">
        <v>1301</v>
      </c>
      <c r="B184" s="48" t="s">
        <v>1302</v>
      </c>
      <c r="C184" s="36"/>
      <c r="D184" s="36"/>
      <c r="E184" s="37">
        <v>97</v>
      </c>
      <c r="F184" s="38"/>
      <c r="G184" s="52"/>
      <c r="H184" s="53">
        <f t="shared" si="10"/>
        <v>0</v>
      </c>
      <c r="I184" s="53">
        <f t="shared" si="11"/>
        <v>0</v>
      </c>
    </row>
    <row r="185" spans="1:9" s="54" customFormat="1" ht="28.5" customHeight="1" x14ac:dyDescent="0.25">
      <c r="A185" s="34" t="s">
        <v>1305</v>
      </c>
      <c r="B185" s="48" t="s">
        <v>1306</v>
      </c>
      <c r="C185" s="36"/>
      <c r="D185" s="36"/>
      <c r="E185" s="37">
        <v>88</v>
      </c>
      <c r="F185" s="38"/>
      <c r="G185" s="52"/>
      <c r="H185" s="53">
        <f t="shared" si="10"/>
        <v>0</v>
      </c>
      <c r="I185" s="53">
        <f t="shared" si="11"/>
        <v>0</v>
      </c>
    </row>
    <row r="186" spans="1:9" s="54" customFormat="1" ht="28.5" customHeight="1" x14ac:dyDescent="0.25">
      <c r="A186" s="34" t="s">
        <v>1357</v>
      </c>
      <c r="B186" s="48" t="s">
        <v>1480</v>
      </c>
      <c r="C186" s="36"/>
      <c r="D186" s="36"/>
      <c r="E186" s="37">
        <v>5</v>
      </c>
      <c r="F186" s="38"/>
      <c r="G186" s="52"/>
      <c r="H186" s="53">
        <f t="shared" si="10"/>
        <v>0</v>
      </c>
      <c r="I186" s="53">
        <f t="shared" si="11"/>
        <v>0</v>
      </c>
    </row>
    <row r="187" spans="1:9" s="54" customFormat="1" ht="28.5" customHeight="1" x14ac:dyDescent="0.25">
      <c r="A187" s="34" t="s">
        <v>1307</v>
      </c>
      <c r="B187" s="48" t="s">
        <v>1308</v>
      </c>
      <c r="C187" s="36"/>
      <c r="D187" s="36"/>
      <c r="E187" s="37">
        <v>131</v>
      </c>
      <c r="F187" s="38"/>
      <c r="G187" s="52"/>
      <c r="H187" s="53">
        <f t="shared" si="10"/>
        <v>0</v>
      </c>
      <c r="I187" s="53">
        <f t="shared" si="11"/>
        <v>0</v>
      </c>
    </row>
    <row r="188" spans="1:9" s="54" customFormat="1" ht="28.5" customHeight="1" x14ac:dyDescent="0.25">
      <c r="A188" s="34" t="s">
        <v>1309</v>
      </c>
      <c r="B188" s="48" t="s">
        <v>1310</v>
      </c>
      <c r="C188" s="36"/>
      <c r="D188" s="36"/>
      <c r="E188" s="37">
        <v>126</v>
      </c>
      <c r="F188" s="38"/>
      <c r="G188" s="52"/>
      <c r="H188" s="53">
        <f t="shared" si="10"/>
        <v>0</v>
      </c>
      <c r="I188" s="53">
        <f t="shared" si="11"/>
        <v>0</v>
      </c>
    </row>
    <row r="189" spans="1:9" s="54" customFormat="1" ht="28.5" customHeight="1" x14ac:dyDescent="0.25">
      <c r="A189" s="34" t="s">
        <v>1311</v>
      </c>
      <c r="B189" s="48" t="s">
        <v>1312</v>
      </c>
      <c r="C189" s="36"/>
      <c r="D189" s="36"/>
      <c r="E189" s="37">
        <v>75</v>
      </c>
      <c r="F189" s="38"/>
      <c r="G189" s="52"/>
      <c r="H189" s="53">
        <f t="shared" si="10"/>
        <v>0</v>
      </c>
      <c r="I189" s="53">
        <f t="shared" si="11"/>
        <v>0</v>
      </c>
    </row>
    <row r="190" spans="1:9" s="54" customFormat="1" ht="28.5" customHeight="1" x14ac:dyDescent="0.25">
      <c r="A190" s="34" t="s">
        <v>1313</v>
      </c>
      <c r="B190" s="48" t="s">
        <v>1314</v>
      </c>
      <c r="C190" s="36"/>
      <c r="D190" s="36"/>
      <c r="E190" s="37">
        <v>77</v>
      </c>
      <c r="F190" s="38"/>
      <c r="G190" s="52"/>
      <c r="H190" s="53">
        <f t="shared" si="10"/>
        <v>0</v>
      </c>
      <c r="I190" s="53">
        <f t="shared" si="11"/>
        <v>0</v>
      </c>
    </row>
    <row r="191" spans="1:9" s="54" customFormat="1" ht="28.5" customHeight="1" x14ac:dyDescent="0.25">
      <c r="A191" s="34" t="s">
        <v>1315</v>
      </c>
      <c r="B191" s="48" t="s">
        <v>1316</v>
      </c>
      <c r="C191" s="36"/>
      <c r="D191" s="36"/>
      <c r="E191" s="37">
        <v>32</v>
      </c>
      <c r="F191" s="38"/>
      <c r="G191" s="52"/>
      <c r="H191" s="53">
        <f t="shared" si="10"/>
        <v>0</v>
      </c>
      <c r="I191" s="53">
        <f t="shared" si="11"/>
        <v>0</v>
      </c>
    </row>
    <row r="192" spans="1:9" s="54" customFormat="1" ht="28.5" customHeight="1" x14ac:dyDescent="0.25">
      <c r="A192" s="34" t="s">
        <v>1317</v>
      </c>
      <c r="B192" s="48" t="s">
        <v>1318</v>
      </c>
      <c r="C192" s="36"/>
      <c r="D192" s="36"/>
      <c r="E192" s="37">
        <v>7</v>
      </c>
      <c r="F192" s="38"/>
      <c r="G192" s="52"/>
      <c r="H192" s="53">
        <f t="shared" si="10"/>
        <v>0</v>
      </c>
      <c r="I192" s="53">
        <f t="shared" si="11"/>
        <v>0</v>
      </c>
    </row>
    <row r="193" spans="1:9" s="54" customFormat="1" ht="28.5" customHeight="1" x14ac:dyDescent="0.25">
      <c r="A193" s="34" t="s">
        <v>1319</v>
      </c>
      <c r="B193" s="48" t="s">
        <v>1320</v>
      </c>
      <c r="C193" s="36"/>
      <c r="D193" s="36"/>
      <c r="E193" s="37">
        <v>20</v>
      </c>
      <c r="F193" s="38"/>
      <c r="G193" s="52"/>
      <c r="H193" s="53">
        <f t="shared" si="10"/>
        <v>0</v>
      </c>
      <c r="I193" s="53">
        <f t="shared" si="11"/>
        <v>0</v>
      </c>
    </row>
    <row r="194" spans="1:9" s="54" customFormat="1" ht="28.5" customHeight="1" x14ac:dyDescent="0.25">
      <c r="A194" s="34" t="s">
        <v>1321</v>
      </c>
      <c r="B194" s="48" t="s">
        <v>1322</v>
      </c>
      <c r="C194" s="36"/>
      <c r="D194" s="36"/>
      <c r="E194" s="37">
        <v>275</v>
      </c>
      <c r="F194" s="38"/>
      <c r="G194" s="52"/>
      <c r="H194" s="53">
        <f t="shared" si="10"/>
        <v>0</v>
      </c>
      <c r="I194" s="53">
        <f t="shared" si="11"/>
        <v>0</v>
      </c>
    </row>
    <row r="195" spans="1:9" s="54" customFormat="1" ht="28.5" customHeight="1" x14ac:dyDescent="0.25">
      <c r="A195" s="34" t="s">
        <v>1483</v>
      </c>
      <c r="B195" s="48" t="s">
        <v>1484</v>
      </c>
      <c r="C195" s="36"/>
      <c r="D195" s="36"/>
      <c r="E195" s="37">
        <v>3</v>
      </c>
      <c r="F195" s="38"/>
      <c r="G195" s="52"/>
      <c r="H195" s="53">
        <f t="shared" si="10"/>
        <v>0</v>
      </c>
      <c r="I195" s="53">
        <f t="shared" si="11"/>
        <v>0</v>
      </c>
    </row>
    <row r="196" spans="1:9" s="54" customFormat="1" ht="28.5" customHeight="1" x14ac:dyDescent="0.25">
      <c r="A196" s="34" t="s">
        <v>1323</v>
      </c>
      <c r="B196" s="48" t="s">
        <v>1324</v>
      </c>
      <c r="C196" s="36"/>
      <c r="D196" s="36"/>
      <c r="E196" s="37">
        <v>26</v>
      </c>
      <c r="F196" s="38"/>
      <c r="G196" s="52"/>
      <c r="H196" s="53">
        <f t="shared" si="10"/>
        <v>0</v>
      </c>
      <c r="I196" s="53">
        <f t="shared" si="11"/>
        <v>0</v>
      </c>
    </row>
    <row r="197" spans="1:9" s="54" customFormat="1" ht="28.5" customHeight="1" x14ac:dyDescent="0.25">
      <c r="A197" s="34" t="s">
        <v>1327</v>
      </c>
      <c r="B197" s="48" t="s">
        <v>1328</v>
      </c>
      <c r="C197" s="36"/>
      <c r="D197" s="36"/>
      <c r="E197" s="37">
        <v>3</v>
      </c>
      <c r="F197" s="38"/>
      <c r="G197" s="52"/>
      <c r="H197" s="53">
        <f t="shared" si="10"/>
        <v>0</v>
      </c>
      <c r="I197" s="53">
        <f t="shared" si="11"/>
        <v>0</v>
      </c>
    </row>
    <row r="198" spans="1:9" s="54" customFormat="1" ht="28.5" customHeight="1" x14ac:dyDescent="0.25">
      <c r="A198" s="34" t="s">
        <v>1329</v>
      </c>
      <c r="B198" s="48" t="s">
        <v>1330</v>
      </c>
      <c r="C198" s="36"/>
      <c r="D198" s="36"/>
      <c r="E198" s="37">
        <v>3</v>
      </c>
      <c r="F198" s="38"/>
      <c r="G198" s="52"/>
      <c r="H198" s="53">
        <f t="shared" si="10"/>
        <v>0</v>
      </c>
      <c r="I198" s="53">
        <f t="shared" si="11"/>
        <v>0</v>
      </c>
    </row>
    <row r="199" spans="1:9" s="54" customFormat="1" ht="28.5" customHeight="1" x14ac:dyDescent="0.25">
      <c r="A199" s="34" t="s">
        <v>1331</v>
      </c>
      <c r="B199" s="48" t="s">
        <v>1332</v>
      </c>
      <c r="C199" s="36"/>
      <c r="D199" s="36"/>
      <c r="E199" s="37">
        <v>3</v>
      </c>
      <c r="F199" s="38"/>
      <c r="G199" s="52"/>
      <c r="H199" s="53">
        <f t="shared" si="10"/>
        <v>0</v>
      </c>
      <c r="I199" s="53">
        <f t="shared" si="11"/>
        <v>0</v>
      </c>
    </row>
    <row r="200" spans="1:9" s="54" customFormat="1" ht="28.5" customHeight="1" x14ac:dyDescent="0.25">
      <c r="A200" s="34" t="s">
        <v>1349</v>
      </c>
      <c r="B200" s="48" t="s">
        <v>1485</v>
      </c>
      <c r="C200" s="36"/>
      <c r="D200" s="36"/>
      <c r="E200" s="37">
        <v>5</v>
      </c>
      <c r="F200" s="38"/>
      <c r="G200" s="52"/>
      <c r="H200" s="53">
        <f t="shared" si="10"/>
        <v>0</v>
      </c>
      <c r="I200" s="53">
        <f t="shared" si="11"/>
        <v>0</v>
      </c>
    </row>
    <row r="201" spans="1:9" s="54" customFormat="1" ht="28.5" customHeight="1" x14ac:dyDescent="0.25">
      <c r="A201" s="34" t="s">
        <v>1339</v>
      </c>
      <c r="B201" s="48" t="s">
        <v>1340</v>
      </c>
      <c r="C201" s="36"/>
      <c r="D201" s="36"/>
      <c r="E201" s="37">
        <v>3</v>
      </c>
      <c r="F201" s="38"/>
      <c r="G201" s="52"/>
      <c r="H201" s="53">
        <f t="shared" si="10"/>
        <v>0</v>
      </c>
      <c r="I201" s="53">
        <f t="shared" si="11"/>
        <v>0</v>
      </c>
    </row>
    <row r="202" spans="1:9" s="54" customFormat="1" ht="28.5" customHeight="1" x14ac:dyDescent="0.25">
      <c r="A202" s="34" t="s">
        <v>1341</v>
      </c>
      <c r="B202" s="48" t="s">
        <v>1342</v>
      </c>
      <c r="C202" s="36"/>
      <c r="D202" s="36"/>
      <c r="E202" s="37">
        <v>15</v>
      </c>
      <c r="F202" s="38"/>
      <c r="G202" s="52"/>
      <c r="H202" s="53">
        <f t="shared" si="10"/>
        <v>0</v>
      </c>
      <c r="I202" s="53">
        <f t="shared" si="11"/>
        <v>0</v>
      </c>
    </row>
    <row r="203" spans="1:9" s="54" customFormat="1" ht="28.5" customHeight="1" x14ac:dyDescent="0.25">
      <c r="A203" s="34" t="s">
        <v>1359</v>
      </c>
      <c r="B203" s="48" t="s">
        <v>1487</v>
      </c>
      <c r="C203" s="36"/>
      <c r="D203" s="36"/>
      <c r="E203" s="37">
        <v>1</v>
      </c>
      <c r="F203" s="38"/>
      <c r="G203" s="52"/>
      <c r="H203" s="53">
        <f t="shared" si="10"/>
        <v>0</v>
      </c>
      <c r="I203" s="53">
        <f t="shared" si="11"/>
        <v>0</v>
      </c>
    </row>
    <row r="204" spans="1:9" s="54" customFormat="1" ht="28.5" customHeight="1" x14ac:dyDescent="0.25">
      <c r="A204" s="34" t="s">
        <v>1348</v>
      </c>
      <c r="B204" s="48" t="s">
        <v>392</v>
      </c>
      <c r="C204" s="36"/>
      <c r="D204" s="36"/>
      <c r="E204" s="37">
        <v>1</v>
      </c>
      <c r="F204" s="38"/>
      <c r="G204" s="52"/>
      <c r="H204" s="53">
        <f t="shared" ref="H204:H219" si="12">+F204+G204</f>
        <v>0</v>
      </c>
      <c r="I204" s="53">
        <f t="shared" ref="I204:I219" si="13">+E204*F204</f>
        <v>0</v>
      </c>
    </row>
    <row r="205" spans="1:9" s="54" customFormat="1" ht="28.5" customHeight="1" x14ac:dyDescent="0.25">
      <c r="A205" s="34" t="s">
        <v>1531</v>
      </c>
      <c r="B205" s="48" t="s">
        <v>1537</v>
      </c>
      <c r="C205" s="36"/>
      <c r="D205" s="36"/>
      <c r="E205" s="37">
        <v>1</v>
      </c>
      <c r="F205" s="38"/>
      <c r="G205" s="52"/>
      <c r="H205" s="53">
        <f t="shared" si="12"/>
        <v>0</v>
      </c>
      <c r="I205" s="53">
        <f t="shared" si="13"/>
        <v>0</v>
      </c>
    </row>
    <row r="206" spans="1:9" s="54" customFormat="1" ht="28.5" customHeight="1" x14ac:dyDescent="0.25">
      <c r="A206" s="34" t="s">
        <v>1468</v>
      </c>
      <c r="B206" s="48" t="s">
        <v>1469</v>
      </c>
      <c r="C206" s="36"/>
      <c r="D206" s="36"/>
      <c r="E206" s="37">
        <v>1</v>
      </c>
      <c r="F206" s="38"/>
      <c r="G206" s="52"/>
      <c r="H206" s="53">
        <f t="shared" si="12"/>
        <v>0</v>
      </c>
      <c r="I206" s="53">
        <f t="shared" si="13"/>
        <v>0</v>
      </c>
    </row>
    <row r="207" spans="1:9" s="54" customFormat="1" ht="28.5" customHeight="1" x14ac:dyDescent="0.25">
      <c r="A207" s="34" t="s">
        <v>806</v>
      </c>
      <c r="B207" s="48" t="s">
        <v>71</v>
      </c>
      <c r="C207" s="36"/>
      <c r="D207" s="36"/>
      <c r="E207" s="37">
        <v>1</v>
      </c>
      <c r="F207" s="38"/>
      <c r="G207" s="52"/>
      <c r="H207" s="53">
        <f t="shared" si="12"/>
        <v>0</v>
      </c>
      <c r="I207" s="53">
        <f t="shared" si="13"/>
        <v>0</v>
      </c>
    </row>
    <row r="208" spans="1:9" s="54" customFormat="1" ht="28.5" customHeight="1" x14ac:dyDescent="0.25">
      <c r="A208" s="34" t="s">
        <v>1538</v>
      </c>
      <c r="B208" s="48" t="s">
        <v>1539</v>
      </c>
      <c r="C208" s="36"/>
      <c r="D208" s="36"/>
      <c r="E208" s="37">
        <v>1</v>
      </c>
      <c r="F208" s="38"/>
      <c r="G208" s="52"/>
      <c r="H208" s="53">
        <f t="shared" si="12"/>
        <v>0</v>
      </c>
      <c r="I208" s="53">
        <f t="shared" si="13"/>
        <v>0</v>
      </c>
    </row>
    <row r="209" spans="1:9" s="54" customFormat="1" ht="28.5" customHeight="1" x14ac:dyDescent="0.25">
      <c r="A209" s="34" t="s">
        <v>1257</v>
      </c>
      <c r="B209" s="48" t="s">
        <v>1258</v>
      </c>
      <c r="C209" s="36"/>
      <c r="D209" s="36"/>
      <c r="E209" s="37">
        <v>1</v>
      </c>
      <c r="F209" s="38"/>
      <c r="G209" s="52"/>
      <c r="H209" s="53">
        <f t="shared" si="12"/>
        <v>0</v>
      </c>
      <c r="I209" s="53">
        <f t="shared" si="13"/>
        <v>0</v>
      </c>
    </row>
    <row r="210" spans="1:9" s="54" customFormat="1" ht="28.5" customHeight="1" x14ac:dyDescent="0.25">
      <c r="A210" s="34" t="s">
        <v>1259</v>
      </c>
      <c r="B210" s="48" t="s">
        <v>1260</v>
      </c>
      <c r="C210" s="36"/>
      <c r="D210" s="36"/>
      <c r="E210" s="37">
        <v>1</v>
      </c>
      <c r="F210" s="38"/>
      <c r="G210" s="52"/>
      <c r="H210" s="53">
        <f t="shared" si="12"/>
        <v>0</v>
      </c>
      <c r="I210" s="53">
        <f t="shared" si="13"/>
        <v>0</v>
      </c>
    </row>
    <row r="211" spans="1:9" s="54" customFormat="1" ht="28.5" customHeight="1" x14ac:dyDescent="0.25">
      <c r="A211" s="34" t="s">
        <v>1360</v>
      </c>
      <c r="B211" s="48" t="s">
        <v>1470</v>
      </c>
      <c r="C211" s="36"/>
      <c r="D211" s="36"/>
      <c r="E211" s="37">
        <v>1</v>
      </c>
      <c r="F211" s="38"/>
      <c r="G211" s="52"/>
      <c r="H211" s="53">
        <f t="shared" si="12"/>
        <v>0</v>
      </c>
      <c r="I211" s="53">
        <f t="shared" si="13"/>
        <v>0</v>
      </c>
    </row>
    <row r="212" spans="1:9" s="54" customFormat="1" ht="28.5" customHeight="1" x14ac:dyDescent="0.25">
      <c r="A212" s="34" t="s">
        <v>1261</v>
      </c>
      <c r="B212" s="48" t="s">
        <v>1262</v>
      </c>
      <c r="C212" s="36"/>
      <c r="D212" s="36"/>
      <c r="E212" s="37">
        <v>1</v>
      </c>
      <c r="F212" s="38"/>
      <c r="G212" s="52"/>
      <c r="H212" s="53">
        <f t="shared" si="12"/>
        <v>0</v>
      </c>
      <c r="I212" s="53">
        <f t="shared" si="13"/>
        <v>0</v>
      </c>
    </row>
    <row r="213" spans="1:9" s="54" customFormat="1" ht="28.5" customHeight="1" x14ac:dyDescent="0.25">
      <c r="A213" s="34" t="s">
        <v>1265</v>
      </c>
      <c r="B213" s="48" t="s">
        <v>1266</v>
      </c>
      <c r="C213" s="36"/>
      <c r="D213" s="36"/>
      <c r="E213" s="37">
        <v>1</v>
      </c>
      <c r="F213" s="38"/>
      <c r="G213" s="52"/>
      <c r="H213" s="53">
        <f t="shared" si="12"/>
        <v>0</v>
      </c>
      <c r="I213" s="53">
        <f t="shared" si="13"/>
        <v>0</v>
      </c>
    </row>
    <row r="214" spans="1:9" s="54" customFormat="1" ht="28.5" customHeight="1" x14ac:dyDescent="0.25">
      <c r="A214" s="34" t="s">
        <v>1303</v>
      </c>
      <c r="B214" s="48" t="s">
        <v>1304</v>
      </c>
      <c r="C214" s="36"/>
      <c r="D214" s="36"/>
      <c r="E214" s="37">
        <v>1</v>
      </c>
      <c r="F214" s="38"/>
      <c r="G214" s="52"/>
      <c r="H214" s="53">
        <f t="shared" si="12"/>
        <v>0</v>
      </c>
      <c r="I214" s="53">
        <f t="shared" si="13"/>
        <v>0</v>
      </c>
    </row>
    <row r="215" spans="1:9" s="54" customFormat="1" ht="28.5" customHeight="1" x14ac:dyDescent="0.25">
      <c r="A215" s="34" t="s">
        <v>1481</v>
      </c>
      <c r="B215" s="48" t="s">
        <v>1482</v>
      </c>
      <c r="C215" s="36"/>
      <c r="D215" s="36"/>
      <c r="E215" s="37">
        <v>1</v>
      </c>
      <c r="F215" s="38"/>
      <c r="G215" s="52"/>
      <c r="H215" s="53">
        <f t="shared" si="12"/>
        <v>0</v>
      </c>
      <c r="I215" s="53">
        <f t="shared" si="13"/>
        <v>0</v>
      </c>
    </row>
    <row r="216" spans="1:9" s="54" customFormat="1" ht="28.5" customHeight="1" x14ac:dyDescent="0.25">
      <c r="A216" s="34" t="s">
        <v>1325</v>
      </c>
      <c r="B216" s="48" t="s">
        <v>1540</v>
      </c>
      <c r="C216" s="36"/>
      <c r="D216" s="36"/>
      <c r="E216" s="37">
        <v>1</v>
      </c>
      <c r="F216" s="38"/>
      <c r="G216" s="52"/>
      <c r="H216" s="53">
        <f t="shared" si="12"/>
        <v>0</v>
      </c>
      <c r="I216" s="53">
        <f t="shared" si="13"/>
        <v>0</v>
      </c>
    </row>
    <row r="217" spans="1:9" s="54" customFormat="1" ht="28.5" customHeight="1" x14ac:dyDescent="0.25">
      <c r="A217" s="34" t="s">
        <v>1333</v>
      </c>
      <c r="B217" s="48" t="s">
        <v>1334</v>
      </c>
      <c r="C217" s="36"/>
      <c r="D217" s="36"/>
      <c r="E217" s="37">
        <v>1</v>
      </c>
      <c r="F217" s="38"/>
      <c r="G217" s="52"/>
      <c r="H217" s="53">
        <f t="shared" si="12"/>
        <v>0</v>
      </c>
      <c r="I217" s="53">
        <f t="shared" si="13"/>
        <v>0</v>
      </c>
    </row>
    <row r="218" spans="1:9" s="54" customFormat="1" ht="28.5" customHeight="1" x14ac:dyDescent="0.25">
      <c r="A218" s="34" t="s">
        <v>1335</v>
      </c>
      <c r="B218" s="48" t="s">
        <v>1336</v>
      </c>
      <c r="C218" s="36"/>
      <c r="D218" s="36"/>
      <c r="E218" s="37">
        <v>1</v>
      </c>
      <c r="F218" s="38"/>
      <c r="G218" s="52"/>
      <c r="H218" s="53">
        <f t="shared" si="12"/>
        <v>0</v>
      </c>
      <c r="I218" s="53">
        <f t="shared" si="13"/>
        <v>0</v>
      </c>
    </row>
    <row r="219" spans="1:9" s="54" customFormat="1" ht="28.5" customHeight="1" x14ac:dyDescent="0.25">
      <c r="A219" s="34" t="s">
        <v>1343</v>
      </c>
      <c r="B219" s="48" t="s">
        <v>1344</v>
      </c>
      <c r="C219" s="36"/>
      <c r="D219" s="36"/>
      <c r="E219" s="37">
        <v>1</v>
      </c>
      <c r="F219" s="38"/>
      <c r="G219" s="52"/>
      <c r="H219" s="53">
        <f t="shared" si="12"/>
        <v>0</v>
      </c>
      <c r="I219" s="53">
        <f t="shared" si="13"/>
        <v>0</v>
      </c>
    </row>
    <row r="220" spans="1:9" s="55" customFormat="1" ht="15" customHeight="1" x14ac:dyDescent="0.25">
      <c r="A220" s="83" t="s">
        <v>1605</v>
      </c>
      <c r="B220" s="84"/>
      <c r="C220" s="84"/>
      <c r="D220" s="84"/>
      <c r="E220" s="84"/>
      <c r="F220" s="84"/>
      <c r="G220" s="84">
        <f>SUM(G140:G219)</f>
        <v>0</v>
      </c>
      <c r="H220" s="85">
        <f>SUM(H140:H219)</f>
        <v>0</v>
      </c>
      <c r="I220" s="56">
        <f>SUM(I140:I219)</f>
        <v>0</v>
      </c>
    </row>
    <row r="221" spans="1:9" s="55" customFormat="1" ht="15" customHeight="1" x14ac:dyDescent="0.25">
      <c r="A221" s="83" t="s">
        <v>593</v>
      </c>
      <c r="B221" s="84"/>
      <c r="C221" s="84"/>
      <c r="D221" s="84"/>
      <c r="E221" s="84"/>
      <c r="F221" s="84"/>
      <c r="G221" s="84"/>
      <c r="H221" s="85"/>
      <c r="I221" s="56">
        <f>+I25+I32+I132+I137+I220</f>
        <v>0</v>
      </c>
    </row>
    <row r="222" spans="1:9" s="55" customFormat="1" ht="15" customHeight="1" x14ac:dyDescent="0.25">
      <c r="A222" s="74"/>
      <c r="B222" s="74"/>
      <c r="C222" s="74"/>
      <c r="D222" s="74"/>
      <c r="E222" s="74"/>
      <c r="F222" s="74"/>
      <c r="G222" s="74"/>
      <c r="H222" s="74"/>
      <c r="I222" s="75"/>
    </row>
    <row r="223" spans="1:9" s="55" customFormat="1" ht="15" customHeight="1" x14ac:dyDescent="0.25">
      <c r="A223" s="74"/>
      <c r="B223" s="74"/>
      <c r="C223" s="74"/>
      <c r="D223" s="74"/>
      <c r="E223" s="74"/>
      <c r="F223" s="74"/>
      <c r="G223" s="74"/>
      <c r="H223" s="74"/>
      <c r="I223" s="75"/>
    </row>
    <row r="224" spans="1:9" s="4" customFormat="1" x14ac:dyDescent="0.2">
      <c r="A224" s="3"/>
      <c r="F224" s="22"/>
      <c r="H224" s="25"/>
      <c r="I224" s="25"/>
    </row>
    <row r="225" spans="1:9" s="4" customFormat="1" x14ac:dyDescent="0.2">
      <c r="A225" s="3"/>
      <c r="C225" s="49"/>
      <c r="D225" s="49"/>
      <c r="E225" s="49"/>
      <c r="F225" s="49"/>
      <c r="H225" s="25"/>
      <c r="I225" s="25"/>
    </row>
    <row r="226" spans="1:9" s="4" customFormat="1" ht="15" x14ac:dyDescent="0.25">
      <c r="A226" s="3"/>
      <c r="C226" s="86" t="s">
        <v>550</v>
      </c>
      <c r="D226" s="86"/>
      <c r="E226" s="86"/>
      <c r="F226" s="86"/>
      <c r="H226" s="25"/>
      <c r="I226" s="25"/>
    </row>
  </sheetData>
  <mergeCells count="37">
    <mergeCell ref="A3:I3"/>
    <mergeCell ref="A4:I4"/>
    <mergeCell ref="A5:I5"/>
    <mergeCell ref="A6:I6"/>
    <mergeCell ref="B14:I14"/>
    <mergeCell ref="E15:E16"/>
    <mergeCell ref="F15:F16"/>
    <mergeCell ref="G15:G16"/>
    <mergeCell ref="H15:H16"/>
    <mergeCell ref="I15:I16"/>
    <mergeCell ref="I33:I34"/>
    <mergeCell ref="A25:H25"/>
    <mergeCell ref="E26:E27"/>
    <mergeCell ref="F26:F27"/>
    <mergeCell ref="G26:G27"/>
    <mergeCell ref="H26:H27"/>
    <mergeCell ref="I26:I27"/>
    <mergeCell ref="A132:H132"/>
    <mergeCell ref="A32:H32"/>
    <mergeCell ref="E33:E34"/>
    <mergeCell ref="F33:F34"/>
    <mergeCell ref="G33:G34"/>
    <mergeCell ref="H33:H34"/>
    <mergeCell ref="I138:I139"/>
    <mergeCell ref="A137:H137"/>
    <mergeCell ref="E133:E134"/>
    <mergeCell ref="F133:F134"/>
    <mergeCell ref="G133:G134"/>
    <mergeCell ref="H133:H134"/>
    <mergeCell ref="I133:I134"/>
    <mergeCell ref="A220:H220"/>
    <mergeCell ref="A221:H221"/>
    <mergeCell ref="C226:F226"/>
    <mergeCell ref="E138:E139"/>
    <mergeCell ref="F138:F139"/>
    <mergeCell ref="G138:G139"/>
    <mergeCell ref="H138:H139"/>
  </mergeCells>
  <pageMargins left="0.70866141732283472" right="0.70866141732283472" top="0.74803149606299213" bottom="0.74803149606299213" header="0.31496062992125984" footer="0.31496062992125984"/>
  <pageSetup scale="60" fitToHeight="0" orientation="landscape" r:id="rId1"/>
  <headerFooter>
    <oddFooter>&amp;C&amp;P de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4"/>
  <sheetViews>
    <sheetView topLeftCell="A209" zoomScale="87" zoomScaleNormal="87" zoomScaleSheetLayoutView="160" workbookViewId="0">
      <selection activeCell="A219" sqref="A219:H219"/>
    </sheetView>
  </sheetViews>
  <sheetFormatPr baseColWidth="10" defaultColWidth="11.42578125" defaultRowHeight="12.75" x14ac:dyDescent="0.2"/>
  <cols>
    <col min="1" max="1" width="13" style="3" customWidth="1"/>
    <col min="2" max="2" width="70.28515625" style="4" customWidth="1"/>
    <col min="3" max="3" width="19.7109375" style="4" customWidth="1"/>
    <col min="4" max="4" width="17.42578125" style="4" customWidth="1"/>
    <col min="5" max="5" width="15.5703125" style="4" customWidth="1"/>
    <col min="6" max="6" width="17" style="4" customWidth="1"/>
    <col min="7" max="7" width="15" style="4" customWidth="1"/>
    <col min="8" max="8" width="15.28515625" style="25" customWidth="1"/>
    <col min="9" max="9" width="20" style="25" customWidth="1"/>
    <col min="10" max="10" width="11.42578125" style="25"/>
    <col min="11" max="11" width="54.42578125" style="25" customWidth="1"/>
    <col min="12" max="16384" width="11.42578125" style="25"/>
  </cols>
  <sheetData>
    <row r="1" spans="1:9" s="2" customFormat="1" x14ac:dyDescent="0.2">
      <c r="A1" s="21"/>
      <c r="B1" s="5"/>
      <c r="C1" s="5"/>
      <c r="D1" s="5"/>
      <c r="E1" s="5"/>
      <c r="F1" s="5"/>
      <c r="G1" s="5"/>
    </row>
    <row r="2" spans="1:9" s="2" customFormat="1" x14ac:dyDescent="0.2"/>
    <row r="3" spans="1:9" s="2" customFormat="1" ht="12.75" customHeight="1" x14ac:dyDescent="0.2">
      <c r="A3" s="79" t="s">
        <v>549</v>
      </c>
      <c r="B3" s="79"/>
      <c r="C3" s="79"/>
      <c r="D3" s="79"/>
      <c r="E3" s="79"/>
      <c r="F3" s="79"/>
      <c r="G3" s="79"/>
      <c r="H3" s="79"/>
      <c r="I3" s="79"/>
    </row>
    <row r="4" spans="1:9" s="2" customFormat="1" ht="15" customHeight="1" x14ac:dyDescent="0.2">
      <c r="A4" s="79" t="s">
        <v>659</v>
      </c>
      <c r="B4" s="79"/>
      <c r="C4" s="79"/>
      <c r="D4" s="79"/>
      <c r="E4" s="79"/>
      <c r="F4" s="79"/>
      <c r="G4" s="79"/>
      <c r="H4" s="79"/>
      <c r="I4" s="79"/>
    </row>
    <row r="5" spans="1:9" s="2" customFormat="1" ht="15.75" x14ac:dyDescent="0.2">
      <c r="A5" s="79" t="s">
        <v>553</v>
      </c>
      <c r="B5" s="79"/>
      <c r="C5" s="79"/>
      <c r="D5" s="79"/>
      <c r="E5" s="79"/>
      <c r="F5" s="79"/>
      <c r="G5" s="79"/>
      <c r="H5" s="79"/>
      <c r="I5" s="79"/>
    </row>
    <row r="6" spans="1:9" s="2" customFormat="1" ht="15" customHeight="1" x14ac:dyDescent="0.2">
      <c r="A6" s="79" t="s">
        <v>650</v>
      </c>
      <c r="B6" s="79"/>
      <c r="C6" s="79"/>
      <c r="D6" s="79"/>
      <c r="E6" s="79"/>
      <c r="F6" s="79"/>
      <c r="G6" s="79"/>
      <c r="H6" s="79"/>
      <c r="I6" s="79"/>
    </row>
    <row r="7" spans="1:9" s="15" customFormat="1" ht="14.25" x14ac:dyDescent="0.2">
      <c r="B7" s="16"/>
      <c r="C7" s="16"/>
      <c r="D7" s="16"/>
      <c r="F7" s="14" t="s">
        <v>548</v>
      </c>
      <c r="G7" s="17"/>
      <c r="H7" s="17"/>
    </row>
    <row r="8" spans="1:9" s="15" customFormat="1" ht="15" x14ac:dyDescent="0.25">
      <c r="A8" s="23" t="s">
        <v>543</v>
      </c>
      <c r="B8" s="16"/>
      <c r="C8" s="16"/>
      <c r="D8" s="16"/>
      <c r="E8" s="18"/>
      <c r="F8" s="18"/>
      <c r="G8" s="18"/>
    </row>
    <row r="9" spans="1:9" s="15" customFormat="1" ht="14.25" x14ac:dyDescent="0.2">
      <c r="A9" s="13" t="s">
        <v>544</v>
      </c>
      <c r="B9" s="19"/>
      <c r="C9" s="16"/>
      <c r="D9" s="16"/>
      <c r="E9" s="18"/>
      <c r="F9" s="18"/>
      <c r="G9" s="18"/>
    </row>
    <row r="10" spans="1:9" s="15" customFormat="1" ht="14.25" x14ac:dyDescent="0.2">
      <c r="A10" s="13" t="s">
        <v>545</v>
      </c>
      <c r="B10" s="20"/>
      <c r="C10" s="16"/>
      <c r="D10" s="16"/>
      <c r="E10" s="18"/>
      <c r="F10" s="18"/>
      <c r="G10" s="18"/>
    </row>
    <row r="11" spans="1:9" s="15" customFormat="1" ht="14.25" x14ac:dyDescent="0.2">
      <c r="A11" s="13" t="s">
        <v>546</v>
      </c>
      <c r="B11" s="20"/>
      <c r="C11" s="16"/>
      <c r="D11" s="16"/>
      <c r="E11" s="18"/>
      <c r="F11" s="18"/>
      <c r="G11" s="18"/>
    </row>
    <row r="12" spans="1:9" s="15" customFormat="1" ht="28.5" x14ac:dyDescent="0.2">
      <c r="A12" s="24" t="s">
        <v>547</v>
      </c>
      <c r="B12" s="20"/>
      <c r="C12" s="16"/>
      <c r="D12" s="16"/>
      <c r="E12" s="18"/>
      <c r="F12" s="18"/>
      <c r="G12" s="18"/>
    </row>
    <row r="13" spans="1:9" s="18" customFormat="1" ht="14.25" x14ac:dyDescent="0.2">
      <c r="A13" s="16"/>
    </row>
    <row r="14" spans="1:9" s="50" customFormat="1" ht="15.75" x14ac:dyDescent="0.25">
      <c r="A14" s="57" t="s">
        <v>557</v>
      </c>
      <c r="B14" s="87" t="s">
        <v>1541</v>
      </c>
      <c r="C14" s="88"/>
      <c r="D14" s="88"/>
      <c r="E14" s="88"/>
      <c r="F14" s="88"/>
      <c r="G14" s="88"/>
      <c r="H14" s="88"/>
      <c r="I14" s="89"/>
    </row>
    <row r="15" spans="1:9" s="51" customFormat="1" ht="30" customHeight="1" x14ac:dyDescent="0.25">
      <c r="A15" s="58" t="s">
        <v>523</v>
      </c>
      <c r="B15" s="59" t="s">
        <v>535</v>
      </c>
      <c r="C15" s="58" t="s">
        <v>554</v>
      </c>
      <c r="D15" s="58" t="s">
        <v>555</v>
      </c>
      <c r="E15" s="90" t="s">
        <v>660</v>
      </c>
      <c r="F15" s="90" t="s">
        <v>641</v>
      </c>
      <c r="G15" s="90" t="s">
        <v>644</v>
      </c>
      <c r="H15" s="90" t="s">
        <v>642</v>
      </c>
      <c r="I15" s="90" t="s">
        <v>643</v>
      </c>
    </row>
    <row r="16" spans="1:9" s="51" customFormat="1" ht="15" x14ac:dyDescent="0.25">
      <c r="A16" s="60" t="s">
        <v>639</v>
      </c>
      <c r="B16" s="60" t="s">
        <v>640</v>
      </c>
      <c r="C16" s="61">
        <v>144504</v>
      </c>
      <c r="D16" s="62">
        <v>361260</v>
      </c>
      <c r="E16" s="91"/>
      <c r="F16" s="91"/>
      <c r="G16" s="91"/>
      <c r="H16" s="91"/>
      <c r="I16" s="91"/>
    </row>
    <row r="17" spans="1:9" s="51" customFormat="1" ht="26.1" customHeight="1" x14ac:dyDescent="0.25">
      <c r="A17" s="34" t="s">
        <v>612</v>
      </c>
      <c r="B17" s="35" t="s">
        <v>27</v>
      </c>
      <c r="C17" s="36"/>
      <c r="D17" s="36"/>
      <c r="E17" s="37">
        <v>50</v>
      </c>
      <c r="F17" s="38"/>
      <c r="G17" s="52"/>
      <c r="H17" s="53">
        <f>+F17+G17</f>
        <v>0</v>
      </c>
      <c r="I17" s="53">
        <f>+E17*F17</f>
        <v>0</v>
      </c>
    </row>
    <row r="18" spans="1:9" s="51" customFormat="1" ht="26.1" customHeight="1" x14ac:dyDescent="0.25">
      <c r="A18" s="34" t="s">
        <v>614</v>
      </c>
      <c r="B18" s="35" t="s">
        <v>38</v>
      </c>
      <c r="C18" s="36"/>
      <c r="D18" s="36"/>
      <c r="E18" s="37">
        <v>12</v>
      </c>
      <c r="F18" s="38"/>
      <c r="G18" s="52"/>
      <c r="H18" s="53">
        <f t="shared" ref="H18:H21" si="0">+F18+G18</f>
        <v>0</v>
      </c>
      <c r="I18" s="53">
        <f t="shared" ref="I18:I21" si="1">+E18*F18</f>
        <v>0</v>
      </c>
    </row>
    <row r="19" spans="1:9" s="51" customFormat="1" ht="26.1" customHeight="1" x14ac:dyDescent="0.25">
      <c r="A19" s="34" t="s">
        <v>646</v>
      </c>
      <c r="B19" s="39" t="s">
        <v>39</v>
      </c>
      <c r="C19" s="40"/>
      <c r="D19" s="40"/>
      <c r="E19" s="37">
        <v>2</v>
      </c>
      <c r="F19" s="38"/>
      <c r="G19" s="52"/>
      <c r="H19" s="53">
        <f t="shared" si="0"/>
        <v>0</v>
      </c>
      <c r="I19" s="53">
        <f t="shared" si="1"/>
        <v>0</v>
      </c>
    </row>
    <row r="20" spans="1:9" s="51" customFormat="1" ht="26.1" customHeight="1" x14ac:dyDescent="0.25">
      <c r="A20" s="34" t="s">
        <v>619</v>
      </c>
      <c r="B20" s="39" t="s">
        <v>1542</v>
      </c>
      <c r="C20" s="40"/>
      <c r="D20" s="40"/>
      <c r="E20" s="37">
        <v>1</v>
      </c>
      <c r="F20" s="38"/>
      <c r="G20" s="52"/>
      <c r="H20" s="53">
        <f t="shared" si="0"/>
        <v>0</v>
      </c>
      <c r="I20" s="53">
        <f t="shared" si="1"/>
        <v>0</v>
      </c>
    </row>
    <row r="21" spans="1:9" s="51" customFormat="1" ht="26.1" customHeight="1" x14ac:dyDescent="0.25">
      <c r="A21" s="34" t="s">
        <v>621</v>
      </c>
      <c r="B21" s="39" t="s">
        <v>29</v>
      </c>
      <c r="C21" s="40"/>
      <c r="D21" s="40"/>
      <c r="E21" s="37">
        <v>4</v>
      </c>
      <c r="F21" s="38"/>
      <c r="G21" s="52"/>
      <c r="H21" s="53">
        <f t="shared" si="0"/>
        <v>0</v>
      </c>
      <c r="I21" s="53">
        <f t="shared" si="1"/>
        <v>0</v>
      </c>
    </row>
    <row r="22" spans="1:9" s="55" customFormat="1" ht="15" customHeight="1" x14ac:dyDescent="0.25">
      <c r="A22" s="83" t="s">
        <v>594</v>
      </c>
      <c r="B22" s="84"/>
      <c r="C22" s="84"/>
      <c r="D22" s="84"/>
      <c r="E22" s="84"/>
      <c r="F22" s="84"/>
      <c r="G22" s="84"/>
      <c r="H22" s="85"/>
      <c r="I22" s="56">
        <f>SUM(I17:I21)</f>
        <v>0</v>
      </c>
    </row>
    <row r="23" spans="1:9" s="51" customFormat="1" ht="30" customHeight="1" x14ac:dyDescent="0.25">
      <c r="A23" s="58" t="s">
        <v>524</v>
      </c>
      <c r="B23" s="59" t="s">
        <v>536</v>
      </c>
      <c r="C23" s="58" t="s">
        <v>554</v>
      </c>
      <c r="D23" s="58" t="s">
        <v>555</v>
      </c>
      <c r="E23" s="90" t="s">
        <v>660</v>
      </c>
      <c r="F23" s="90" t="s">
        <v>641</v>
      </c>
      <c r="G23" s="90" t="s">
        <v>644</v>
      </c>
      <c r="H23" s="90" t="s">
        <v>642</v>
      </c>
      <c r="I23" s="90" t="s">
        <v>643</v>
      </c>
    </row>
    <row r="24" spans="1:9" s="51" customFormat="1" ht="15" x14ac:dyDescent="0.25">
      <c r="A24" s="60" t="s">
        <v>639</v>
      </c>
      <c r="B24" s="60" t="s">
        <v>640</v>
      </c>
      <c r="C24" s="61">
        <v>139233.60000000001</v>
      </c>
      <c r="D24" s="62">
        <v>348084</v>
      </c>
      <c r="E24" s="91"/>
      <c r="F24" s="91"/>
      <c r="G24" s="91"/>
      <c r="H24" s="91"/>
      <c r="I24" s="91"/>
    </row>
    <row r="25" spans="1:9" s="51" customFormat="1" ht="26.1" customHeight="1" x14ac:dyDescent="0.25">
      <c r="A25" s="45" t="s">
        <v>661</v>
      </c>
      <c r="B25" s="46" t="s">
        <v>41</v>
      </c>
      <c r="C25" s="36"/>
      <c r="D25" s="36"/>
      <c r="E25" s="37">
        <v>60</v>
      </c>
      <c r="F25" s="38"/>
      <c r="G25" s="52"/>
      <c r="H25" s="53">
        <f>+F25+G25</f>
        <v>0</v>
      </c>
      <c r="I25" s="53">
        <f>+E25*F25</f>
        <v>0</v>
      </c>
    </row>
    <row r="26" spans="1:9" s="51" customFormat="1" ht="26.1" customHeight="1" x14ac:dyDescent="0.25">
      <c r="A26" s="45" t="s">
        <v>662</v>
      </c>
      <c r="B26" s="46" t="s">
        <v>42</v>
      </c>
      <c r="C26" s="36"/>
      <c r="D26" s="36"/>
      <c r="E26" s="37">
        <v>20</v>
      </c>
      <c r="F26" s="38"/>
      <c r="G26" s="52"/>
      <c r="H26" s="53">
        <f t="shared" ref="H26:H32" si="2">+F26+G26</f>
        <v>0</v>
      </c>
      <c r="I26" s="53">
        <f t="shared" ref="I26:I32" si="3">+E26*F26</f>
        <v>0</v>
      </c>
    </row>
    <row r="27" spans="1:9" s="51" customFormat="1" ht="26.1" customHeight="1" x14ac:dyDescent="0.25">
      <c r="A27" s="45" t="s">
        <v>663</v>
      </c>
      <c r="B27" s="46" t="s">
        <v>43</v>
      </c>
      <c r="C27" s="36"/>
      <c r="D27" s="36"/>
      <c r="E27" s="37">
        <v>10</v>
      </c>
      <c r="F27" s="38"/>
      <c r="G27" s="52"/>
      <c r="H27" s="53">
        <f t="shared" si="2"/>
        <v>0</v>
      </c>
      <c r="I27" s="53">
        <f t="shared" si="3"/>
        <v>0</v>
      </c>
    </row>
    <row r="28" spans="1:9" s="51" customFormat="1" ht="26.1" customHeight="1" x14ac:dyDescent="0.25">
      <c r="A28" s="45" t="s">
        <v>664</v>
      </c>
      <c r="B28" s="46" t="s">
        <v>35</v>
      </c>
      <c r="C28" s="36"/>
      <c r="D28" s="36"/>
      <c r="E28" s="37">
        <v>6</v>
      </c>
      <c r="F28" s="38"/>
      <c r="G28" s="52"/>
      <c r="H28" s="53">
        <f t="shared" si="2"/>
        <v>0</v>
      </c>
      <c r="I28" s="53">
        <f t="shared" si="3"/>
        <v>0</v>
      </c>
    </row>
    <row r="29" spans="1:9" s="51" customFormat="1" ht="26.1" customHeight="1" x14ac:dyDescent="0.25">
      <c r="A29" s="45" t="s">
        <v>665</v>
      </c>
      <c r="B29" s="46" t="s">
        <v>286</v>
      </c>
      <c r="C29" s="36"/>
      <c r="D29" s="36"/>
      <c r="E29" s="37">
        <v>22</v>
      </c>
      <c r="F29" s="38"/>
      <c r="G29" s="52"/>
      <c r="H29" s="53">
        <f t="shared" si="2"/>
        <v>0</v>
      </c>
      <c r="I29" s="53">
        <f t="shared" si="3"/>
        <v>0</v>
      </c>
    </row>
    <row r="30" spans="1:9" s="51" customFormat="1" ht="26.1" customHeight="1" x14ac:dyDescent="0.25">
      <c r="A30" s="45" t="s">
        <v>666</v>
      </c>
      <c r="B30" s="46" t="s">
        <v>287</v>
      </c>
      <c r="C30" s="36"/>
      <c r="D30" s="36"/>
      <c r="E30" s="37">
        <v>4</v>
      </c>
      <c r="F30" s="38"/>
      <c r="G30" s="52"/>
      <c r="H30" s="53">
        <f t="shared" si="2"/>
        <v>0</v>
      </c>
      <c r="I30" s="53">
        <f t="shared" si="3"/>
        <v>0</v>
      </c>
    </row>
    <row r="31" spans="1:9" s="51" customFormat="1" ht="26.1" customHeight="1" x14ac:dyDescent="0.25">
      <c r="A31" s="45" t="s">
        <v>667</v>
      </c>
      <c r="B31" s="46" t="s">
        <v>288</v>
      </c>
      <c r="C31" s="36"/>
      <c r="D31" s="36"/>
      <c r="E31" s="37">
        <v>1</v>
      </c>
      <c r="F31" s="38"/>
      <c r="G31" s="52"/>
      <c r="H31" s="53">
        <f t="shared" si="2"/>
        <v>0</v>
      </c>
      <c r="I31" s="53">
        <f t="shared" si="3"/>
        <v>0</v>
      </c>
    </row>
    <row r="32" spans="1:9" s="51" customFormat="1" ht="26.1" customHeight="1" x14ac:dyDescent="0.25">
      <c r="A32" s="45" t="s">
        <v>668</v>
      </c>
      <c r="B32" s="46" t="s">
        <v>1543</v>
      </c>
      <c r="C32" s="36"/>
      <c r="D32" s="36"/>
      <c r="E32" s="37">
        <v>1</v>
      </c>
      <c r="F32" s="38"/>
      <c r="G32" s="52"/>
      <c r="H32" s="53">
        <f t="shared" si="2"/>
        <v>0</v>
      </c>
      <c r="I32" s="53">
        <f t="shared" si="3"/>
        <v>0</v>
      </c>
    </row>
    <row r="33" spans="1:9" s="55" customFormat="1" ht="15" customHeight="1" x14ac:dyDescent="0.25">
      <c r="A33" s="83" t="s">
        <v>595</v>
      </c>
      <c r="B33" s="84"/>
      <c r="C33" s="84"/>
      <c r="D33" s="84"/>
      <c r="E33" s="84"/>
      <c r="F33" s="84"/>
      <c r="G33" s="84"/>
      <c r="H33" s="85"/>
      <c r="I33" s="56">
        <f>SUM(I25:I32)</f>
        <v>0</v>
      </c>
    </row>
    <row r="34" spans="1:9" s="51" customFormat="1" ht="30" customHeight="1" x14ac:dyDescent="0.25">
      <c r="A34" s="58" t="s">
        <v>525</v>
      </c>
      <c r="B34" s="59" t="s">
        <v>537</v>
      </c>
      <c r="C34" s="58" t="s">
        <v>554</v>
      </c>
      <c r="D34" s="58" t="s">
        <v>555</v>
      </c>
      <c r="E34" s="90" t="s">
        <v>660</v>
      </c>
      <c r="F34" s="90" t="s">
        <v>641</v>
      </c>
      <c r="G34" s="90" t="s">
        <v>644</v>
      </c>
      <c r="H34" s="90" t="s">
        <v>642</v>
      </c>
      <c r="I34" s="90" t="s">
        <v>643</v>
      </c>
    </row>
    <row r="35" spans="1:9" s="51" customFormat="1" ht="15" x14ac:dyDescent="0.25">
      <c r="A35" s="60" t="s">
        <v>639</v>
      </c>
      <c r="B35" s="60" t="s">
        <v>640</v>
      </c>
      <c r="C35" s="61">
        <v>92672.640000000014</v>
      </c>
      <c r="D35" s="62">
        <v>231681.6</v>
      </c>
      <c r="E35" s="91"/>
      <c r="F35" s="91"/>
      <c r="G35" s="91"/>
      <c r="H35" s="91"/>
      <c r="I35" s="91"/>
    </row>
    <row r="36" spans="1:9" s="51" customFormat="1" ht="35.1" customHeight="1" x14ac:dyDescent="0.25">
      <c r="A36" s="34" t="s">
        <v>670</v>
      </c>
      <c r="B36" s="48" t="s">
        <v>6</v>
      </c>
      <c r="C36" s="36"/>
      <c r="D36" s="36"/>
      <c r="E36" s="37">
        <v>4</v>
      </c>
      <c r="F36" s="38"/>
      <c r="G36" s="52"/>
      <c r="H36" s="53">
        <f t="shared" ref="H36:H39" si="4">+F36+G36</f>
        <v>0</v>
      </c>
      <c r="I36" s="53">
        <f t="shared" ref="I36:I39" si="5">+E36*F36</f>
        <v>0</v>
      </c>
    </row>
    <row r="37" spans="1:9" s="51" customFormat="1" ht="35.1" customHeight="1" x14ac:dyDescent="0.25">
      <c r="A37" s="34" t="s">
        <v>672</v>
      </c>
      <c r="B37" s="48" t="s">
        <v>40</v>
      </c>
      <c r="C37" s="36"/>
      <c r="D37" s="36"/>
      <c r="E37" s="37">
        <v>240</v>
      </c>
      <c r="F37" s="38"/>
      <c r="G37" s="52"/>
      <c r="H37" s="53">
        <f t="shared" si="4"/>
        <v>0</v>
      </c>
      <c r="I37" s="53">
        <f t="shared" si="5"/>
        <v>0</v>
      </c>
    </row>
    <row r="38" spans="1:9" s="51" customFormat="1" ht="35.1" customHeight="1" x14ac:dyDescent="0.25">
      <c r="A38" s="34" t="s">
        <v>673</v>
      </c>
      <c r="B38" s="48" t="s">
        <v>289</v>
      </c>
      <c r="C38" s="36"/>
      <c r="D38" s="36"/>
      <c r="E38" s="37">
        <v>4</v>
      </c>
      <c r="F38" s="38"/>
      <c r="G38" s="52"/>
      <c r="H38" s="53">
        <f t="shared" si="4"/>
        <v>0</v>
      </c>
      <c r="I38" s="53">
        <f t="shared" si="5"/>
        <v>0</v>
      </c>
    </row>
    <row r="39" spans="1:9" s="51" customFormat="1" ht="35.1" customHeight="1" x14ac:dyDescent="0.25">
      <c r="A39" s="34" t="s">
        <v>674</v>
      </c>
      <c r="B39" s="48" t="s">
        <v>290</v>
      </c>
      <c r="C39" s="36"/>
      <c r="D39" s="36"/>
      <c r="E39" s="37">
        <v>14</v>
      </c>
      <c r="F39" s="38"/>
      <c r="G39" s="52"/>
      <c r="H39" s="53">
        <f t="shared" si="4"/>
        <v>0</v>
      </c>
      <c r="I39" s="53">
        <f t="shared" si="5"/>
        <v>0</v>
      </c>
    </row>
    <row r="40" spans="1:9" s="55" customFormat="1" ht="15" customHeight="1" x14ac:dyDescent="0.25">
      <c r="A40" s="83" t="s">
        <v>596</v>
      </c>
      <c r="B40" s="84"/>
      <c r="C40" s="84"/>
      <c r="D40" s="84"/>
      <c r="E40" s="84"/>
      <c r="F40" s="84"/>
      <c r="G40" s="84"/>
      <c r="H40" s="85"/>
      <c r="I40" s="56">
        <f>SUM(I36:I39)</f>
        <v>0</v>
      </c>
    </row>
    <row r="41" spans="1:9" s="51" customFormat="1" ht="30" x14ac:dyDescent="0.25">
      <c r="A41" s="58" t="s">
        <v>532</v>
      </c>
      <c r="B41" s="59" t="s">
        <v>404</v>
      </c>
      <c r="C41" s="58" t="s">
        <v>554</v>
      </c>
      <c r="D41" s="58" t="s">
        <v>555</v>
      </c>
      <c r="E41" s="90" t="s">
        <v>660</v>
      </c>
      <c r="F41" s="90" t="s">
        <v>641</v>
      </c>
      <c r="G41" s="90" t="s">
        <v>644</v>
      </c>
      <c r="H41" s="90" t="s">
        <v>642</v>
      </c>
      <c r="I41" s="90" t="s">
        <v>643</v>
      </c>
    </row>
    <row r="42" spans="1:9" s="51" customFormat="1" ht="15" x14ac:dyDescent="0.25">
      <c r="A42" s="60" t="s">
        <v>639</v>
      </c>
      <c r="B42" s="60" t="s">
        <v>640</v>
      </c>
      <c r="C42" s="61">
        <v>127076.68799999999</v>
      </c>
      <c r="D42" s="62">
        <v>317691.71999999997</v>
      </c>
      <c r="E42" s="91"/>
      <c r="F42" s="91"/>
      <c r="G42" s="91"/>
      <c r="H42" s="91"/>
      <c r="I42" s="91"/>
    </row>
    <row r="43" spans="1:9" s="51" customFormat="1" ht="35.1" customHeight="1" x14ac:dyDescent="0.25">
      <c r="A43" s="34" t="s">
        <v>1374</v>
      </c>
      <c r="B43" s="48" t="s">
        <v>405</v>
      </c>
      <c r="C43" s="36"/>
      <c r="D43" s="36"/>
      <c r="E43" s="37">
        <v>1</v>
      </c>
      <c r="F43" s="38"/>
      <c r="G43" s="52"/>
      <c r="H43" s="53">
        <f t="shared" ref="H43:H106" si="6">+F43+G43</f>
        <v>0</v>
      </c>
      <c r="I43" s="53">
        <f t="shared" ref="I43:I106" si="7">+E43*F43</f>
        <v>0</v>
      </c>
    </row>
    <row r="44" spans="1:9" s="51" customFormat="1" ht="35.1" customHeight="1" x14ac:dyDescent="0.25">
      <c r="A44" s="34" t="s">
        <v>1375</v>
      </c>
      <c r="B44" s="48" t="s">
        <v>406</v>
      </c>
      <c r="C44" s="36"/>
      <c r="D44" s="36"/>
      <c r="E44" s="37">
        <v>4</v>
      </c>
      <c r="F44" s="38"/>
      <c r="G44" s="52"/>
      <c r="H44" s="53">
        <f t="shared" si="6"/>
        <v>0</v>
      </c>
      <c r="I44" s="53">
        <f t="shared" si="7"/>
        <v>0</v>
      </c>
    </row>
    <row r="45" spans="1:9" s="51" customFormat="1" ht="35.1" customHeight="1" x14ac:dyDescent="0.25">
      <c r="A45" s="34" t="s">
        <v>1377</v>
      </c>
      <c r="B45" s="48" t="s">
        <v>409</v>
      </c>
      <c r="C45" s="36"/>
      <c r="D45" s="36"/>
      <c r="E45" s="37">
        <v>2</v>
      </c>
      <c r="F45" s="38"/>
      <c r="G45" s="52"/>
      <c r="H45" s="53">
        <f t="shared" si="6"/>
        <v>0</v>
      </c>
      <c r="I45" s="53">
        <f t="shared" si="7"/>
        <v>0</v>
      </c>
    </row>
    <row r="46" spans="1:9" s="51" customFormat="1" ht="35.1" customHeight="1" x14ac:dyDescent="0.25">
      <c r="A46" s="34" t="s">
        <v>1378</v>
      </c>
      <c r="B46" s="48" t="s">
        <v>410</v>
      </c>
      <c r="C46" s="36"/>
      <c r="D46" s="36"/>
      <c r="E46" s="37">
        <v>4</v>
      </c>
      <c r="F46" s="38"/>
      <c r="G46" s="52"/>
      <c r="H46" s="53">
        <f t="shared" si="6"/>
        <v>0</v>
      </c>
      <c r="I46" s="53">
        <f t="shared" si="7"/>
        <v>0</v>
      </c>
    </row>
    <row r="47" spans="1:9" s="51" customFormat="1" ht="35.1" customHeight="1" x14ac:dyDescent="0.25">
      <c r="A47" s="34" t="s">
        <v>1491</v>
      </c>
      <c r="B47" s="48" t="s">
        <v>411</v>
      </c>
      <c r="C47" s="36"/>
      <c r="D47" s="36"/>
      <c r="E47" s="37">
        <v>1</v>
      </c>
      <c r="F47" s="38"/>
      <c r="G47" s="52"/>
      <c r="H47" s="53">
        <f t="shared" si="6"/>
        <v>0</v>
      </c>
      <c r="I47" s="53">
        <f t="shared" si="7"/>
        <v>0</v>
      </c>
    </row>
    <row r="48" spans="1:9" s="51" customFormat="1" ht="35.1" customHeight="1" x14ac:dyDescent="0.25">
      <c r="A48" s="34" t="s">
        <v>1379</v>
      </c>
      <c r="B48" s="48" t="s">
        <v>412</v>
      </c>
      <c r="C48" s="36"/>
      <c r="D48" s="36"/>
      <c r="E48" s="37">
        <v>1</v>
      </c>
      <c r="F48" s="38"/>
      <c r="G48" s="52"/>
      <c r="H48" s="53">
        <f t="shared" si="6"/>
        <v>0</v>
      </c>
      <c r="I48" s="53">
        <f t="shared" si="7"/>
        <v>0</v>
      </c>
    </row>
    <row r="49" spans="1:9" s="51" customFormat="1" ht="35.1" customHeight="1" x14ac:dyDescent="0.25">
      <c r="A49" s="34" t="s">
        <v>1380</v>
      </c>
      <c r="B49" s="48" t="s">
        <v>413</v>
      </c>
      <c r="C49" s="36"/>
      <c r="D49" s="36"/>
      <c r="E49" s="37">
        <v>1</v>
      </c>
      <c r="F49" s="38"/>
      <c r="G49" s="52"/>
      <c r="H49" s="53">
        <f t="shared" si="6"/>
        <v>0</v>
      </c>
      <c r="I49" s="53">
        <f t="shared" si="7"/>
        <v>0</v>
      </c>
    </row>
    <row r="50" spans="1:9" s="51" customFormat="1" ht="35.1" customHeight="1" x14ac:dyDescent="0.25">
      <c r="A50" s="34" t="s">
        <v>1381</v>
      </c>
      <c r="B50" s="48" t="s">
        <v>414</v>
      </c>
      <c r="C50" s="36"/>
      <c r="D50" s="36"/>
      <c r="E50" s="37">
        <v>8</v>
      </c>
      <c r="F50" s="38"/>
      <c r="G50" s="52"/>
      <c r="H50" s="53">
        <f t="shared" si="6"/>
        <v>0</v>
      </c>
      <c r="I50" s="53">
        <f t="shared" si="7"/>
        <v>0</v>
      </c>
    </row>
    <row r="51" spans="1:9" s="51" customFormat="1" ht="35.1" customHeight="1" x14ac:dyDescent="0.25">
      <c r="A51" s="34" t="s">
        <v>1382</v>
      </c>
      <c r="B51" s="48" t="s">
        <v>415</v>
      </c>
      <c r="C51" s="36"/>
      <c r="D51" s="36"/>
      <c r="E51" s="37">
        <v>6</v>
      </c>
      <c r="F51" s="38"/>
      <c r="G51" s="52"/>
      <c r="H51" s="53">
        <f t="shared" si="6"/>
        <v>0</v>
      </c>
      <c r="I51" s="53">
        <f t="shared" si="7"/>
        <v>0</v>
      </c>
    </row>
    <row r="52" spans="1:9" s="51" customFormat="1" ht="35.1" customHeight="1" x14ac:dyDescent="0.25">
      <c r="A52" s="34" t="s">
        <v>1383</v>
      </c>
      <c r="B52" s="48" t="s">
        <v>416</v>
      </c>
      <c r="C52" s="36"/>
      <c r="D52" s="36"/>
      <c r="E52" s="37">
        <v>6</v>
      </c>
      <c r="F52" s="38"/>
      <c r="G52" s="52"/>
      <c r="H52" s="53">
        <f t="shared" si="6"/>
        <v>0</v>
      </c>
      <c r="I52" s="53">
        <f t="shared" si="7"/>
        <v>0</v>
      </c>
    </row>
    <row r="53" spans="1:9" s="51" customFormat="1" ht="35.1" customHeight="1" x14ac:dyDescent="0.25">
      <c r="A53" s="34" t="s">
        <v>1384</v>
      </c>
      <c r="B53" s="48" t="s">
        <v>417</v>
      </c>
      <c r="C53" s="36"/>
      <c r="D53" s="36"/>
      <c r="E53" s="37">
        <v>1</v>
      </c>
      <c r="F53" s="38"/>
      <c r="G53" s="52"/>
      <c r="H53" s="53">
        <f t="shared" si="6"/>
        <v>0</v>
      </c>
      <c r="I53" s="53">
        <f t="shared" si="7"/>
        <v>0</v>
      </c>
    </row>
    <row r="54" spans="1:9" s="51" customFormat="1" ht="35.1" customHeight="1" x14ac:dyDescent="0.25">
      <c r="A54" s="34" t="s">
        <v>1385</v>
      </c>
      <c r="B54" s="48" t="s">
        <v>418</v>
      </c>
      <c r="C54" s="36"/>
      <c r="D54" s="36"/>
      <c r="E54" s="37">
        <v>1</v>
      </c>
      <c r="F54" s="38"/>
      <c r="G54" s="52"/>
      <c r="H54" s="53">
        <f t="shared" si="6"/>
        <v>0</v>
      </c>
      <c r="I54" s="53">
        <f t="shared" si="7"/>
        <v>0</v>
      </c>
    </row>
    <row r="55" spans="1:9" s="51" customFormat="1" ht="35.1" customHeight="1" x14ac:dyDescent="0.25">
      <c r="A55" s="34" t="s">
        <v>1386</v>
      </c>
      <c r="B55" s="48" t="s">
        <v>419</v>
      </c>
      <c r="C55" s="36"/>
      <c r="D55" s="36"/>
      <c r="E55" s="37">
        <v>1</v>
      </c>
      <c r="F55" s="38"/>
      <c r="G55" s="52"/>
      <c r="H55" s="53">
        <f t="shared" si="6"/>
        <v>0</v>
      </c>
      <c r="I55" s="53">
        <f t="shared" si="7"/>
        <v>0</v>
      </c>
    </row>
    <row r="56" spans="1:9" s="51" customFormat="1" ht="35.1" customHeight="1" x14ac:dyDescent="0.25">
      <c r="A56" s="34" t="s">
        <v>1492</v>
      </c>
      <c r="B56" s="48" t="s">
        <v>420</v>
      </c>
      <c r="C56" s="36"/>
      <c r="D56" s="36"/>
      <c r="E56" s="37">
        <v>1</v>
      </c>
      <c r="F56" s="38"/>
      <c r="G56" s="52"/>
      <c r="H56" s="53">
        <f t="shared" si="6"/>
        <v>0</v>
      </c>
      <c r="I56" s="53">
        <f t="shared" si="7"/>
        <v>0</v>
      </c>
    </row>
    <row r="57" spans="1:9" s="51" customFormat="1" ht="35.1" customHeight="1" x14ac:dyDescent="0.25">
      <c r="A57" s="34" t="s">
        <v>1387</v>
      </c>
      <c r="B57" s="48" t="s">
        <v>421</v>
      </c>
      <c r="C57" s="36"/>
      <c r="D57" s="36"/>
      <c r="E57" s="37">
        <v>1</v>
      </c>
      <c r="F57" s="38"/>
      <c r="G57" s="52"/>
      <c r="H57" s="53">
        <f t="shared" si="6"/>
        <v>0</v>
      </c>
      <c r="I57" s="53">
        <f t="shared" si="7"/>
        <v>0</v>
      </c>
    </row>
    <row r="58" spans="1:9" s="51" customFormat="1" ht="35.1" customHeight="1" x14ac:dyDescent="0.25">
      <c r="A58" s="34" t="s">
        <v>1388</v>
      </c>
      <c r="B58" s="48" t="s">
        <v>422</v>
      </c>
      <c r="C58" s="36"/>
      <c r="D58" s="36"/>
      <c r="E58" s="37">
        <v>1</v>
      </c>
      <c r="F58" s="38"/>
      <c r="G58" s="52"/>
      <c r="H58" s="53">
        <f t="shared" si="6"/>
        <v>0</v>
      </c>
      <c r="I58" s="53">
        <f t="shared" si="7"/>
        <v>0</v>
      </c>
    </row>
    <row r="59" spans="1:9" s="51" customFormat="1" ht="35.1" customHeight="1" x14ac:dyDescent="0.25">
      <c r="A59" s="34" t="s">
        <v>1389</v>
      </c>
      <c r="B59" s="48" t="s">
        <v>423</v>
      </c>
      <c r="C59" s="36"/>
      <c r="D59" s="36"/>
      <c r="E59" s="37">
        <v>1</v>
      </c>
      <c r="F59" s="38"/>
      <c r="G59" s="52"/>
      <c r="H59" s="53">
        <f t="shared" si="6"/>
        <v>0</v>
      </c>
      <c r="I59" s="53">
        <f t="shared" si="7"/>
        <v>0</v>
      </c>
    </row>
    <row r="60" spans="1:9" s="51" customFormat="1" ht="35.1" customHeight="1" x14ac:dyDescent="0.25">
      <c r="A60" s="34" t="s">
        <v>1391</v>
      </c>
      <c r="B60" s="48" t="s">
        <v>425</v>
      </c>
      <c r="C60" s="36"/>
      <c r="D60" s="36"/>
      <c r="E60" s="37">
        <v>4</v>
      </c>
      <c r="F60" s="38"/>
      <c r="G60" s="52"/>
      <c r="H60" s="53">
        <f t="shared" si="6"/>
        <v>0</v>
      </c>
      <c r="I60" s="53">
        <f t="shared" si="7"/>
        <v>0</v>
      </c>
    </row>
    <row r="61" spans="1:9" s="51" customFormat="1" ht="35.1" customHeight="1" x14ac:dyDescent="0.25">
      <c r="A61" s="34" t="s">
        <v>1392</v>
      </c>
      <c r="B61" s="48" t="s">
        <v>426</v>
      </c>
      <c r="C61" s="36"/>
      <c r="D61" s="36"/>
      <c r="E61" s="37">
        <v>6</v>
      </c>
      <c r="F61" s="38"/>
      <c r="G61" s="52"/>
      <c r="H61" s="53">
        <f t="shared" si="6"/>
        <v>0</v>
      </c>
      <c r="I61" s="53">
        <f t="shared" si="7"/>
        <v>0</v>
      </c>
    </row>
    <row r="62" spans="1:9" s="51" customFormat="1" ht="35.1" customHeight="1" x14ac:dyDescent="0.25">
      <c r="A62" s="34" t="s">
        <v>1393</v>
      </c>
      <c r="B62" s="48" t="s">
        <v>427</v>
      </c>
      <c r="C62" s="36"/>
      <c r="D62" s="36"/>
      <c r="E62" s="37">
        <v>20</v>
      </c>
      <c r="F62" s="38"/>
      <c r="G62" s="52"/>
      <c r="H62" s="53">
        <f t="shared" si="6"/>
        <v>0</v>
      </c>
      <c r="I62" s="53">
        <f t="shared" si="7"/>
        <v>0</v>
      </c>
    </row>
    <row r="63" spans="1:9" s="51" customFormat="1" ht="35.1" customHeight="1" x14ac:dyDescent="0.25">
      <c r="A63" s="34" t="s">
        <v>1394</v>
      </c>
      <c r="B63" s="48" t="s">
        <v>428</v>
      </c>
      <c r="C63" s="36"/>
      <c r="D63" s="36"/>
      <c r="E63" s="37">
        <v>1</v>
      </c>
      <c r="F63" s="38"/>
      <c r="G63" s="52"/>
      <c r="H63" s="53">
        <f t="shared" si="6"/>
        <v>0</v>
      </c>
      <c r="I63" s="53">
        <f t="shared" si="7"/>
        <v>0</v>
      </c>
    </row>
    <row r="64" spans="1:9" s="51" customFormat="1" ht="35.1" customHeight="1" x14ac:dyDescent="0.25">
      <c r="A64" s="34" t="s">
        <v>1395</v>
      </c>
      <c r="B64" s="48" t="s">
        <v>429</v>
      </c>
      <c r="C64" s="36"/>
      <c r="D64" s="36"/>
      <c r="E64" s="37">
        <v>2</v>
      </c>
      <c r="F64" s="38"/>
      <c r="G64" s="52"/>
      <c r="H64" s="53">
        <f t="shared" si="6"/>
        <v>0</v>
      </c>
      <c r="I64" s="53">
        <f t="shared" si="7"/>
        <v>0</v>
      </c>
    </row>
    <row r="65" spans="1:9" s="51" customFormat="1" ht="35.1" customHeight="1" x14ac:dyDescent="0.25">
      <c r="A65" s="34" t="s">
        <v>1396</v>
      </c>
      <c r="B65" s="48" t="s">
        <v>430</v>
      </c>
      <c r="C65" s="36"/>
      <c r="D65" s="36"/>
      <c r="E65" s="37">
        <v>1</v>
      </c>
      <c r="F65" s="38"/>
      <c r="G65" s="52"/>
      <c r="H65" s="53">
        <f t="shared" si="6"/>
        <v>0</v>
      </c>
      <c r="I65" s="53">
        <f t="shared" si="7"/>
        <v>0</v>
      </c>
    </row>
    <row r="66" spans="1:9" s="51" customFormat="1" ht="35.1" customHeight="1" x14ac:dyDescent="0.25">
      <c r="A66" s="34" t="s">
        <v>1397</v>
      </c>
      <c r="B66" s="48" t="s">
        <v>431</v>
      </c>
      <c r="C66" s="36"/>
      <c r="D66" s="36"/>
      <c r="E66" s="37">
        <v>16</v>
      </c>
      <c r="F66" s="38"/>
      <c r="G66" s="52"/>
      <c r="H66" s="53">
        <f t="shared" si="6"/>
        <v>0</v>
      </c>
      <c r="I66" s="53">
        <f t="shared" si="7"/>
        <v>0</v>
      </c>
    </row>
    <row r="67" spans="1:9" s="51" customFormat="1" ht="35.1" customHeight="1" x14ac:dyDescent="0.25">
      <c r="A67" s="34" t="s">
        <v>1398</v>
      </c>
      <c r="B67" s="48" t="s">
        <v>432</v>
      </c>
      <c r="C67" s="36"/>
      <c r="D67" s="36"/>
      <c r="E67" s="37">
        <v>40</v>
      </c>
      <c r="F67" s="38"/>
      <c r="G67" s="52"/>
      <c r="H67" s="53">
        <f t="shared" si="6"/>
        <v>0</v>
      </c>
      <c r="I67" s="53">
        <f t="shared" si="7"/>
        <v>0</v>
      </c>
    </row>
    <row r="68" spans="1:9" s="51" customFormat="1" ht="35.1" customHeight="1" x14ac:dyDescent="0.25">
      <c r="A68" s="34" t="s">
        <v>1399</v>
      </c>
      <c r="B68" s="48" t="s">
        <v>433</v>
      </c>
      <c r="C68" s="36"/>
      <c r="D68" s="36"/>
      <c r="E68" s="37">
        <v>1</v>
      </c>
      <c r="F68" s="38"/>
      <c r="G68" s="52"/>
      <c r="H68" s="53">
        <f t="shared" si="6"/>
        <v>0</v>
      </c>
      <c r="I68" s="53">
        <f t="shared" si="7"/>
        <v>0</v>
      </c>
    </row>
    <row r="69" spans="1:9" s="51" customFormat="1" ht="35.1" customHeight="1" x14ac:dyDescent="0.25">
      <c r="A69" s="34" t="s">
        <v>1400</v>
      </c>
      <c r="B69" s="48" t="s">
        <v>434</v>
      </c>
      <c r="C69" s="36"/>
      <c r="D69" s="36"/>
      <c r="E69" s="37">
        <v>10</v>
      </c>
      <c r="F69" s="38"/>
      <c r="G69" s="52"/>
      <c r="H69" s="53">
        <f t="shared" si="6"/>
        <v>0</v>
      </c>
      <c r="I69" s="53">
        <f t="shared" si="7"/>
        <v>0</v>
      </c>
    </row>
    <row r="70" spans="1:9" s="51" customFormat="1" ht="35.1" customHeight="1" x14ac:dyDescent="0.25">
      <c r="A70" s="34" t="s">
        <v>1401</v>
      </c>
      <c r="B70" s="48" t="s">
        <v>435</v>
      </c>
      <c r="C70" s="36"/>
      <c r="D70" s="36"/>
      <c r="E70" s="37">
        <v>6</v>
      </c>
      <c r="F70" s="38"/>
      <c r="G70" s="52"/>
      <c r="H70" s="53">
        <f t="shared" si="6"/>
        <v>0</v>
      </c>
      <c r="I70" s="53">
        <f t="shared" si="7"/>
        <v>0</v>
      </c>
    </row>
    <row r="71" spans="1:9" s="51" customFormat="1" ht="35.1" customHeight="1" x14ac:dyDescent="0.25">
      <c r="A71" s="34" t="s">
        <v>1494</v>
      </c>
      <c r="B71" s="48" t="s">
        <v>437</v>
      </c>
      <c r="C71" s="36"/>
      <c r="D71" s="36"/>
      <c r="E71" s="37">
        <v>1</v>
      </c>
      <c r="F71" s="38"/>
      <c r="G71" s="52"/>
      <c r="H71" s="53">
        <f t="shared" si="6"/>
        <v>0</v>
      </c>
      <c r="I71" s="53">
        <f t="shared" si="7"/>
        <v>0</v>
      </c>
    </row>
    <row r="72" spans="1:9" s="51" customFormat="1" ht="35.1" customHeight="1" x14ac:dyDescent="0.25">
      <c r="A72" s="34" t="s">
        <v>1402</v>
      </c>
      <c r="B72" s="48" t="s">
        <v>438</v>
      </c>
      <c r="C72" s="36"/>
      <c r="D72" s="36"/>
      <c r="E72" s="37">
        <v>12</v>
      </c>
      <c r="F72" s="38"/>
      <c r="G72" s="52"/>
      <c r="H72" s="53">
        <f t="shared" si="6"/>
        <v>0</v>
      </c>
      <c r="I72" s="53">
        <f t="shared" si="7"/>
        <v>0</v>
      </c>
    </row>
    <row r="73" spans="1:9" s="51" customFormat="1" ht="35.1" customHeight="1" x14ac:dyDescent="0.25">
      <c r="A73" s="34" t="s">
        <v>1403</v>
      </c>
      <c r="B73" s="48" t="s">
        <v>439</v>
      </c>
      <c r="C73" s="36"/>
      <c r="D73" s="36"/>
      <c r="E73" s="37">
        <v>2</v>
      </c>
      <c r="F73" s="38"/>
      <c r="G73" s="52"/>
      <c r="H73" s="53">
        <f t="shared" si="6"/>
        <v>0</v>
      </c>
      <c r="I73" s="53">
        <f t="shared" si="7"/>
        <v>0</v>
      </c>
    </row>
    <row r="74" spans="1:9" s="51" customFormat="1" ht="35.1" customHeight="1" x14ac:dyDescent="0.25">
      <c r="A74" s="34" t="s">
        <v>1405</v>
      </c>
      <c r="B74" s="48" t="s">
        <v>441</v>
      </c>
      <c r="C74" s="36"/>
      <c r="D74" s="36"/>
      <c r="E74" s="37">
        <v>1</v>
      </c>
      <c r="F74" s="38"/>
      <c r="G74" s="52"/>
      <c r="H74" s="53">
        <f t="shared" si="6"/>
        <v>0</v>
      </c>
      <c r="I74" s="53">
        <f t="shared" si="7"/>
        <v>0</v>
      </c>
    </row>
    <row r="75" spans="1:9" s="51" customFormat="1" ht="35.1" customHeight="1" x14ac:dyDescent="0.25">
      <c r="A75" s="34" t="s">
        <v>1406</v>
      </c>
      <c r="B75" s="48" t="s">
        <v>442</v>
      </c>
      <c r="C75" s="36"/>
      <c r="D75" s="36"/>
      <c r="E75" s="37">
        <v>1</v>
      </c>
      <c r="F75" s="38"/>
      <c r="G75" s="52"/>
      <c r="H75" s="53">
        <f t="shared" si="6"/>
        <v>0</v>
      </c>
      <c r="I75" s="53">
        <f t="shared" si="7"/>
        <v>0</v>
      </c>
    </row>
    <row r="76" spans="1:9" s="51" customFormat="1" ht="35.1" customHeight="1" x14ac:dyDescent="0.25">
      <c r="A76" s="34" t="s">
        <v>1407</v>
      </c>
      <c r="B76" s="48" t="s">
        <v>443</v>
      </c>
      <c r="C76" s="36"/>
      <c r="D76" s="36"/>
      <c r="E76" s="37">
        <v>1</v>
      </c>
      <c r="F76" s="38"/>
      <c r="G76" s="52"/>
      <c r="H76" s="53">
        <f t="shared" si="6"/>
        <v>0</v>
      </c>
      <c r="I76" s="53">
        <f t="shared" si="7"/>
        <v>0</v>
      </c>
    </row>
    <row r="77" spans="1:9" s="51" customFormat="1" ht="35.1" customHeight="1" x14ac:dyDescent="0.25">
      <c r="A77" s="34" t="s">
        <v>1408</v>
      </c>
      <c r="B77" s="48" t="s">
        <v>444</v>
      </c>
      <c r="C77" s="36"/>
      <c r="D77" s="36"/>
      <c r="E77" s="37">
        <v>1</v>
      </c>
      <c r="F77" s="38"/>
      <c r="G77" s="52"/>
      <c r="H77" s="53">
        <f t="shared" si="6"/>
        <v>0</v>
      </c>
      <c r="I77" s="53">
        <f t="shared" si="7"/>
        <v>0</v>
      </c>
    </row>
    <row r="78" spans="1:9" s="51" customFormat="1" ht="35.1" customHeight="1" x14ac:dyDescent="0.25">
      <c r="A78" s="34" t="s">
        <v>1409</v>
      </c>
      <c r="B78" s="48" t="s">
        <v>445</v>
      </c>
      <c r="C78" s="36"/>
      <c r="D78" s="36"/>
      <c r="E78" s="37">
        <v>4</v>
      </c>
      <c r="F78" s="38"/>
      <c r="G78" s="52"/>
      <c r="H78" s="53">
        <f t="shared" si="6"/>
        <v>0</v>
      </c>
      <c r="I78" s="53">
        <f t="shared" si="7"/>
        <v>0</v>
      </c>
    </row>
    <row r="79" spans="1:9" s="51" customFormat="1" ht="35.1" customHeight="1" x14ac:dyDescent="0.25">
      <c r="A79" s="34" t="s">
        <v>1410</v>
      </c>
      <c r="B79" s="48" t="s">
        <v>446</v>
      </c>
      <c r="C79" s="36"/>
      <c r="D79" s="36"/>
      <c r="E79" s="37">
        <v>2</v>
      </c>
      <c r="F79" s="38"/>
      <c r="G79" s="52"/>
      <c r="H79" s="53">
        <f t="shared" si="6"/>
        <v>0</v>
      </c>
      <c r="I79" s="53">
        <f t="shared" si="7"/>
        <v>0</v>
      </c>
    </row>
    <row r="80" spans="1:9" s="51" customFormat="1" ht="35.1" customHeight="1" x14ac:dyDescent="0.25">
      <c r="A80" s="34" t="s">
        <v>1411</v>
      </c>
      <c r="B80" s="48" t="s">
        <v>447</v>
      </c>
      <c r="C80" s="36"/>
      <c r="D80" s="36"/>
      <c r="E80" s="37">
        <v>16</v>
      </c>
      <c r="F80" s="38"/>
      <c r="G80" s="52"/>
      <c r="H80" s="53">
        <f t="shared" si="6"/>
        <v>0</v>
      </c>
      <c r="I80" s="53">
        <f t="shared" si="7"/>
        <v>0</v>
      </c>
    </row>
    <row r="81" spans="1:9" s="51" customFormat="1" ht="35.1" customHeight="1" x14ac:dyDescent="0.25">
      <c r="A81" s="34" t="s">
        <v>1412</v>
      </c>
      <c r="B81" s="48" t="s">
        <v>448</v>
      </c>
      <c r="C81" s="36"/>
      <c r="D81" s="36"/>
      <c r="E81" s="37">
        <v>12</v>
      </c>
      <c r="F81" s="38"/>
      <c r="G81" s="52"/>
      <c r="H81" s="53">
        <f t="shared" si="6"/>
        <v>0</v>
      </c>
      <c r="I81" s="53">
        <f t="shared" si="7"/>
        <v>0</v>
      </c>
    </row>
    <row r="82" spans="1:9" s="51" customFormat="1" ht="35.1" customHeight="1" x14ac:dyDescent="0.25">
      <c r="A82" s="34" t="s">
        <v>1413</v>
      </c>
      <c r="B82" s="48" t="s">
        <v>449</v>
      </c>
      <c r="C82" s="36"/>
      <c r="D82" s="36"/>
      <c r="E82" s="37">
        <v>2</v>
      </c>
      <c r="F82" s="38"/>
      <c r="G82" s="52"/>
      <c r="H82" s="53">
        <f t="shared" si="6"/>
        <v>0</v>
      </c>
      <c r="I82" s="53">
        <f t="shared" si="7"/>
        <v>0</v>
      </c>
    </row>
    <row r="83" spans="1:9" s="51" customFormat="1" ht="35.1" customHeight="1" x14ac:dyDescent="0.25">
      <c r="A83" s="34" t="s">
        <v>1414</v>
      </c>
      <c r="B83" s="48" t="s">
        <v>450</v>
      </c>
      <c r="C83" s="36"/>
      <c r="D83" s="36"/>
      <c r="E83" s="37">
        <v>1</v>
      </c>
      <c r="F83" s="38"/>
      <c r="G83" s="52"/>
      <c r="H83" s="53">
        <f t="shared" si="6"/>
        <v>0</v>
      </c>
      <c r="I83" s="53">
        <f t="shared" si="7"/>
        <v>0</v>
      </c>
    </row>
    <row r="84" spans="1:9" s="51" customFormat="1" ht="35.1" customHeight="1" x14ac:dyDescent="0.25">
      <c r="A84" s="34" t="s">
        <v>1415</v>
      </c>
      <c r="B84" s="48" t="s">
        <v>451</v>
      </c>
      <c r="C84" s="36"/>
      <c r="D84" s="36"/>
      <c r="E84" s="37">
        <v>1</v>
      </c>
      <c r="F84" s="38"/>
      <c r="G84" s="52"/>
      <c r="H84" s="53">
        <f t="shared" si="6"/>
        <v>0</v>
      </c>
      <c r="I84" s="53">
        <f t="shared" si="7"/>
        <v>0</v>
      </c>
    </row>
    <row r="85" spans="1:9" s="51" customFormat="1" ht="35.1" customHeight="1" x14ac:dyDescent="0.25">
      <c r="A85" s="34" t="s">
        <v>1416</v>
      </c>
      <c r="B85" s="48" t="s">
        <v>452</v>
      </c>
      <c r="C85" s="36"/>
      <c r="D85" s="36"/>
      <c r="E85" s="37">
        <v>1</v>
      </c>
      <c r="F85" s="38"/>
      <c r="G85" s="52"/>
      <c r="H85" s="53">
        <f t="shared" si="6"/>
        <v>0</v>
      </c>
      <c r="I85" s="53">
        <f t="shared" si="7"/>
        <v>0</v>
      </c>
    </row>
    <row r="86" spans="1:9" s="51" customFormat="1" ht="35.1" customHeight="1" x14ac:dyDescent="0.25">
      <c r="A86" s="34" t="s">
        <v>1417</v>
      </c>
      <c r="B86" s="48" t="s">
        <v>453</v>
      </c>
      <c r="C86" s="36"/>
      <c r="D86" s="36"/>
      <c r="E86" s="37">
        <v>2</v>
      </c>
      <c r="F86" s="38"/>
      <c r="G86" s="52"/>
      <c r="H86" s="53">
        <f t="shared" si="6"/>
        <v>0</v>
      </c>
      <c r="I86" s="53">
        <f t="shared" si="7"/>
        <v>0</v>
      </c>
    </row>
    <row r="87" spans="1:9" s="51" customFormat="1" ht="35.1" customHeight="1" x14ac:dyDescent="0.25">
      <c r="A87" s="34" t="s">
        <v>1418</v>
      </c>
      <c r="B87" s="48" t="s">
        <v>454</v>
      </c>
      <c r="C87" s="36"/>
      <c r="D87" s="36"/>
      <c r="E87" s="37">
        <v>1</v>
      </c>
      <c r="F87" s="38"/>
      <c r="G87" s="52"/>
      <c r="H87" s="53">
        <f t="shared" si="6"/>
        <v>0</v>
      </c>
      <c r="I87" s="53">
        <f t="shared" si="7"/>
        <v>0</v>
      </c>
    </row>
    <row r="88" spans="1:9" s="51" customFormat="1" ht="35.1" customHeight="1" x14ac:dyDescent="0.25">
      <c r="A88" s="34" t="s">
        <v>1419</v>
      </c>
      <c r="B88" s="48" t="s">
        <v>455</v>
      </c>
      <c r="C88" s="36"/>
      <c r="D88" s="36"/>
      <c r="E88" s="37">
        <v>1</v>
      </c>
      <c r="F88" s="38"/>
      <c r="G88" s="52"/>
      <c r="H88" s="53">
        <f t="shared" si="6"/>
        <v>0</v>
      </c>
      <c r="I88" s="53">
        <f t="shared" si="7"/>
        <v>0</v>
      </c>
    </row>
    <row r="89" spans="1:9" s="51" customFormat="1" ht="35.1" customHeight="1" x14ac:dyDescent="0.25">
      <c r="A89" s="34" t="s">
        <v>1420</v>
      </c>
      <c r="B89" s="48" t="s">
        <v>456</v>
      </c>
      <c r="C89" s="36"/>
      <c r="D89" s="36"/>
      <c r="E89" s="37">
        <v>14</v>
      </c>
      <c r="F89" s="38"/>
      <c r="G89" s="52"/>
      <c r="H89" s="53">
        <f t="shared" si="6"/>
        <v>0</v>
      </c>
      <c r="I89" s="53">
        <f t="shared" si="7"/>
        <v>0</v>
      </c>
    </row>
    <row r="90" spans="1:9" s="51" customFormat="1" ht="35.1" customHeight="1" x14ac:dyDescent="0.25">
      <c r="A90" s="34" t="s">
        <v>1421</v>
      </c>
      <c r="B90" s="48" t="s">
        <v>457</v>
      </c>
      <c r="C90" s="36"/>
      <c r="D90" s="36"/>
      <c r="E90" s="37">
        <v>6</v>
      </c>
      <c r="F90" s="38"/>
      <c r="G90" s="52"/>
      <c r="H90" s="53">
        <f t="shared" si="6"/>
        <v>0</v>
      </c>
      <c r="I90" s="53">
        <f t="shared" si="7"/>
        <v>0</v>
      </c>
    </row>
    <row r="91" spans="1:9" s="51" customFormat="1" ht="35.1" customHeight="1" x14ac:dyDescent="0.25">
      <c r="A91" s="34" t="s">
        <v>1422</v>
      </c>
      <c r="B91" s="48" t="s">
        <v>458</v>
      </c>
      <c r="C91" s="36"/>
      <c r="D91" s="36"/>
      <c r="E91" s="37">
        <v>1</v>
      </c>
      <c r="F91" s="38"/>
      <c r="G91" s="52"/>
      <c r="H91" s="53">
        <f t="shared" si="6"/>
        <v>0</v>
      </c>
      <c r="I91" s="53">
        <f t="shared" si="7"/>
        <v>0</v>
      </c>
    </row>
    <row r="92" spans="1:9" s="51" customFormat="1" ht="35.1" customHeight="1" x14ac:dyDescent="0.25">
      <c r="A92" s="34" t="s">
        <v>1423</v>
      </c>
      <c r="B92" s="48" t="s">
        <v>459</v>
      </c>
      <c r="C92" s="36"/>
      <c r="D92" s="36"/>
      <c r="E92" s="37">
        <v>1</v>
      </c>
      <c r="F92" s="38"/>
      <c r="G92" s="52"/>
      <c r="H92" s="53">
        <f t="shared" si="6"/>
        <v>0</v>
      </c>
      <c r="I92" s="53">
        <f t="shared" si="7"/>
        <v>0</v>
      </c>
    </row>
    <row r="93" spans="1:9" s="51" customFormat="1" ht="35.1" customHeight="1" x14ac:dyDescent="0.25">
      <c r="A93" s="34" t="s">
        <v>1424</v>
      </c>
      <c r="B93" s="48" t="s">
        <v>460</v>
      </c>
      <c r="C93" s="36"/>
      <c r="D93" s="36"/>
      <c r="E93" s="37">
        <v>1</v>
      </c>
      <c r="F93" s="38"/>
      <c r="G93" s="52"/>
      <c r="H93" s="53">
        <f t="shared" si="6"/>
        <v>0</v>
      </c>
      <c r="I93" s="53">
        <f t="shared" si="7"/>
        <v>0</v>
      </c>
    </row>
    <row r="94" spans="1:9" s="51" customFormat="1" ht="35.1" customHeight="1" x14ac:dyDescent="0.25">
      <c r="A94" s="34" t="s">
        <v>1425</v>
      </c>
      <c r="B94" s="48" t="s">
        <v>461</v>
      </c>
      <c r="C94" s="36"/>
      <c r="D94" s="36"/>
      <c r="E94" s="37">
        <v>1</v>
      </c>
      <c r="F94" s="38"/>
      <c r="G94" s="52"/>
      <c r="H94" s="53">
        <f t="shared" si="6"/>
        <v>0</v>
      </c>
      <c r="I94" s="53">
        <f t="shared" si="7"/>
        <v>0</v>
      </c>
    </row>
    <row r="95" spans="1:9" s="51" customFormat="1" ht="35.1" customHeight="1" x14ac:dyDescent="0.25">
      <c r="A95" s="34" t="s">
        <v>1426</v>
      </c>
      <c r="B95" s="48" t="s">
        <v>462</v>
      </c>
      <c r="C95" s="36"/>
      <c r="D95" s="36"/>
      <c r="E95" s="37">
        <v>2</v>
      </c>
      <c r="F95" s="38"/>
      <c r="G95" s="52"/>
      <c r="H95" s="53">
        <f t="shared" si="6"/>
        <v>0</v>
      </c>
      <c r="I95" s="53">
        <f t="shared" si="7"/>
        <v>0</v>
      </c>
    </row>
    <row r="96" spans="1:9" s="51" customFormat="1" ht="35.1" customHeight="1" x14ac:dyDescent="0.25">
      <c r="A96" s="34" t="s">
        <v>1427</v>
      </c>
      <c r="B96" s="48" t="s">
        <v>463</v>
      </c>
      <c r="C96" s="36"/>
      <c r="D96" s="36"/>
      <c r="E96" s="37">
        <v>1</v>
      </c>
      <c r="F96" s="38"/>
      <c r="G96" s="52"/>
      <c r="H96" s="53">
        <f t="shared" si="6"/>
        <v>0</v>
      </c>
      <c r="I96" s="53">
        <f t="shared" si="7"/>
        <v>0</v>
      </c>
    </row>
    <row r="97" spans="1:9" s="51" customFormat="1" ht="35.1" customHeight="1" x14ac:dyDescent="0.25">
      <c r="A97" s="34" t="s">
        <v>1428</v>
      </c>
      <c r="B97" s="48" t="s">
        <v>464</v>
      </c>
      <c r="C97" s="36"/>
      <c r="D97" s="36"/>
      <c r="E97" s="37">
        <v>8</v>
      </c>
      <c r="F97" s="38"/>
      <c r="G97" s="52"/>
      <c r="H97" s="53">
        <f t="shared" si="6"/>
        <v>0</v>
      </c>
      <c r="I97" s="53">
        <f t="shared" si="7"/>
        <v>0</v>
      </c>
    </row>
    <row r="98" spans="1:9" s="51" customFormat="1" ht="35.1" customHeight="1" x14ac:dyDescent="0.25">
      <c r="A98" s="34" t="s">
        <v>1429</v>
      </c>
      <c r="B98" s="48" t="s">
        <v>465</v>
      </c>
      <c r="C98" s="36"/>
      <c r="D98" s="36"/>
      <c r="E98" s="37">
        <v>6</v>
      </c>
      <c r="F98" s="38"/>
      <c r="G98" s="52"/>
      <c r="H98" s="53">
        <f t="shared" si="6"/>
        <v>0</v>
      </c>
      <c r="I98" s="53">
        <f t="shared" si="7"/>
        <v>0</v>
      </c>
    </row>
    <row r="99" spans="1:9" s="51" customFormat="1" ht="35.1" customHeight="1" x14ac:dyDescent="0.25">
      <c r="A99" s="34" t="s">
        <v>1430</v>
      </c>
      <c r="B99" s="48" t="s">
        <v>466</v>
      </c>
      <c r="C99" s="36"/>
      <c r="D99" s="36"/>
      <c r="E99" s="37">
        <v>2</v>
      </c>
      <c r="F99" s="38"/>
      <c r="G99" s="52"/>
      <c r="H99" s="53">
        <f t="shared" si="6"/>
        <v>0</v>
      </c>
      <c r="I99" s="53">
        <f t="shared" si="7"/>
        <v>0</v>
      </c>
    </row>
    <row r="100" spans="1:9" s="51" customFormat="1" ht="35.1" customHeight="1" x14ac:dyDescent="0.25">
      <c r="A100" s="34" t="s">
        <v>1431</v>
      </c>
      <c r="B100" s="48" t="s">
        <v>467</v>
      </c>
      <c r="C100" s="36"/>
      <c r="D100" s="36"/>
      <c r="E100" s="37">
        <v>1</v>
      </c>
      <c r="F100" s="38"/>
      <c r="G100" s="52"/>
      <c r="H100" s="53">
        <f t="shared" si="6"/>
        <v>0</v>
      </c>
      <c r="I100" s="53">
        <f t="shared" si="7"/>
        <v>0</v>
      </c>
    </row>
    <row r="101" spans="1:9" s="51" customFormat="1" ht="35.1" customHeight="1" x14ac:dyDescent="0.25">
      <c r="A101" s="34" t="s">
        <v>1432</v>
      </c>
      <c r="B101" s="48" t="s">
        <v>468</v>
      </c>
      <c r="C101" s="36"/>
      <c r="D101" s="36"/>
      <c r="E101" s="37">
        <v>1</v>
      </c>
      <c r="F101" s="38"/>
      <c r="G101" s="52"/>
      <c r="H101" s="53">
        <f t="shared" si="6"/>
        <v>0</v>
      </c>
      <c r="I101" s="53">
        <f t="shared" si="7"/>
        <v>0</v>
      </c>
    </row>
    <row r="102" spans="1:9" s="51" customFormat="1" ht="35.1" customHeight="1" x14ac:dyDescent="0.25">
      <c r="A102" s="34" t="s">
        <v>1433</v>
      </c>
      <c r="B102" s="48" t="s">
        <v>469</v>
      </c>
      <c r="C102" s="36"/>
      <c r="D102" s="36"/>
      <c r="E102" s="37">
        <v>1</v>
      </c>
      <c r="F102" s="38"/>
      <c r="G102" s="52"/>
      <c r="H102" s="53">
        <f t="shared" si="6"/>
        <v>0</v>
      </c>
      <c r="I102" s="53">
        <f t="shared" si="7"/>
        <v>0</v>
      </c>
    </row>
    <row r="103" spans="1:9" s="51" customFormat="1" ht="35.1" customHeight="1" x14ac:dyDescent="0.25">
      <c r="A103" s="34" t="s">
        <v>1434</v>
      </c>
      <c r="B103" s="48" t="s">
        <v>470</v>
      </c>
      <c r="C103" s="36"/>
      <c r="D103" s="36"/>
      <c r="E103" s="37">
        <v>2</v>
      </c>
      <c r="F103" s="38"/>
      <c r="G103" s="52"/>
      <c r="H103" s="53">
        <f t="shared" si="6"/>
        <v>0</v>
      </c>
      <c r="I103" s="53">
        <f t="shared" si="7"/>
        <v>0</v>
      </c>
    </row>
    <row r="104" spans="1:9" s="51" customFormat="1" ht="35.1" customHeight="1" x14ac:dyDescent="0.25">
      <c r="A104" s="34" t="s">
        <v>1435</v>
      </c>
      <c r="B104" s="48" t="s">
        <v>471</v>
      </c>
      <c r="C104" s="36"/>
      <c r="D104" s="36"/>
      <c r="E104" s="37">
        <v>6</v>
      </c>
      <c r="F104" s="38"/>
      <c r="G104" s="52"/>
      <c r="H104" s="53">
        <f t="shared" si="6"/>
        <v>0</v>
      </c>
      <c r="I104" s="53">
        <f t="shared" si="7"/>
        <v>0</v>
      </c>
    </row>
    <row r="105" spans="1:9" s="51" customFormat="1" ht="35.1" customHeight="1" x14ac:dyDescent="0.25">
      <c r="A105" s="34" t="s">
        <v>1436</v>
      </c>
      <c r="B105" s="48" t="s">
        <v>472</v>
      </c>
      <c r="C105" s="36"/>
      <c r="D105" s="36"/>
      <c r="E105" s="37">
        <v>12</v>
      </c>
      <c r="F105" s="38"/>
      <c r="G105" s="52"/>
      <c r="H105" s="53">
        <f t="shared" si="6"/>
        <v>0</v>
      </c>
      <c r="I105" s="53">
        <f t="shared" si="7"/>
        <v>0</v>
      </c>
    </row>
    <row r="106" spans="1:9" s="51" customFormat="1" ht="35.1" customHeight="1" x14ac:dyDescent="0.25">
      <c r="A106" s="34" t="s">
        <v>1437</v>
      </c>
      <c r="B106" s="48" t="s">
        <v>473</v>
      </c>
      <c r="C106" s="36"/>
      <c r="D106" s="36"/>
      <c r="E106" s="37">
        <v>1</v>
      </c>
      <c r="F106" s="38"/>
      <c r="G106" s="52"/>
      <c r="H106" s="53">
        <f t="shared" si="6"/>
        <v>0</v>
      </c>
      <c r="I106" s="53">
        <f t="shared" si="7"/>
        <v>0</v>
      </c>
    </row>
    <row r="107" spans="1:9" s="51" customFormat="1" ht="35.1" customHeight="1" x14ac:dyDescent="0.25">
      <c r="A107" s="34" t="s">
        <v>1438</v>
      </c>
      <c r="B107" s="48" t="s">
        <v>474</v>
      </c>
      <c r="C107" s="36"/>
      <c r="D107" s="36"/>
      <c r="E107" s="37">
        <v>2</v>
      </c>
      <c r="F107" s="38"/>
      <c r="G107" s="52"/>
      <c r="H107" s="53">
        <f t="shared" ref="H107:H130" si="8">+F107+G107</f>
        <v>0</v>
      </c>
      <c r="I107" s="53">
        <f t="shared" ref="I107:I130" si="9">+E107*F107</f>
        <v>0</v>
      </c>
    </row>
    <row r="108" spans="1:9" s="51" customFormat="1" ht="35.1" customHeight="1" x14ac:dyDescent="0.25">
      <c r="A108" s="34" t="s">
        <v>1439</v>
      </c>
      <c r="B108" s="48" t="s">
        <v>475</v>
      </c>
      <c r="C108" s="36"/>
      <c r="D108" s="36"/>
      <c r="E108" s="37">
        <v>1</v>
      </c>
      <c r="F108" s="38"/>
      <c r="G108" s="52"/>
      <c r="H108" s="53">
        <f t="shared" si="8"/>
        <v>0</v>
      </c>
      <c r="I108" s="53">
        <f t="shared" si="9"/>
        <v>0</v>
      </c>
    </row>
    <row r="109" spans="1:9" s="51" customFormat="1" ht="35.1" customHeight="1" x14ac:dyDescent="0.25">
      <c r="A109" s="34" t="s">
        <v>1440</v>
      </c>
      <c r="B109" s="48" t="s">
        <v>476</v>
      </c>
      <c r="C109" s="36"/>
      <c r="D109" s="36"/>
      <c r="E109" s="37">
        <v>2</v>
      </c>
      <c r="F109" s="38"/>
      <c r="G109" s="52"/>
      <c r="H109" s="53">
        <f t="shared" si="8"/>
        <v>0</v>
      </c>
      <c r="I109" s="53">
        <f t="shared" si="9"/>
        <v>0</v>
      </c>
    </row>
    <row r="110" spans="1:9" s="51" customFormat="1" ht="35.1" customHeight="1" x14ac:dyDescent="0.25">
      <c r="A110" s="34" t="s">
        <v>1441</v>
      </c>
      <c r="B110" s="48" t="s">
        <v>477</v>
      </c>
      <c r="C110" s="36"/>
      <c r="D110" s="36"/>
      <c r="E110" s="37">
        <v>1</v>
      </c>
      <c r="F110" s="38"/>
      <c r="G110" s="52"/>
      <c r="H110" s="53">
        <f t="shared" si="8"/>
        <v>0</v>
      </c>
      <c r="I110" s="53">
        <f t="shared" si="9"/>
        <v>0</v>
      </c>
    </row>
    <row r="111" spans="1:9" s="51" customFormat="1" ht="35.1" customHeight="1" x14ac:dyDescent="0.25">
      <c r="A111" s="34" t="s">
        <v>1442</v>
      </c>
      <c r="B111" s="48" t="s">
        <v>478</v>
      </c>
      <c r="C111" s="36"/>
      <c r="D111" s="36"/>
      <c r="E111" s="37">
        <v>1</v>
      </c>
      <c r="F111" s="38"/>
      <c r="G111" s="52"/>
      <c r="H111" s="53">
        <f t="shared" si="8"/>
        <v>0</v>
      </c>
      <c r="I111" s="53">
        <f t="shared" si="9"/>
        <v>0</v>
      </c>
    </row>
    <row r="112" spans="1:9" s="51" customFormat="1" ht="35.1" customHeight="1" x14ac:dyDescent="0.25">
      <c r="A112" s="34" t="s">
        <v>1443</v>
      </c>
      <c r="B112" s="48" t="s">
        <v>479</v>
      </c>
      <c r="C112" s="36"/>
      <c r="D112" s="36"/>
      <c r="E112" s="37">
        <v>1</v>
      </c>
      <c r="F112" s="38"/>
      <c r="G112" s="52"/>
      <c r="H112" s="53">
        <f t="shared" si="8"/>
        <v>0</v>
      </c>
      <c r="I112" s="53">
        <f t="shared" si="9"/>
        <v>0</v>
      </c>
    </row>
    <row r="113" spans="1:9" s="51" customFormat="1" ht="35.1" customHeight="1" x14ac:dyDescent="0.25">
      <c r="A113" s="34" t="s">
        <v>1444</v>
      </c>
      <c r="B113" s="48" t="s">
        <v>480</v>
      </c>
      <c r="C113" s="36"/>
      <c r="D113" s="36"/>
      <c r="E113" s="37">
        <v>2</v>
      </c>
      <c r="F113" s="38"/>
      <c r="G113" s="52"/>
      <c r="H113" s="53">
        <f t="shared" si="8"/>
        <v>0</v>
      </c>
      <c r="I113" s="53">
        <f t="shared" si="9"/>
        <v>0</v>
      </c>
    </row>
    <row r="114" spans="1:9" s="51" customFormat="1" ht="35.1" customHeight="1" x14ac:dyDescent="0.25">
      <c r="A114" s="34" t="s">
        <v>1445</v>
      </c>
      <c r="B114" s="48" t="s">
        <v>481</v>
      </c>
      <c r="C114" s="36"/>
      <c r="D114" s="36"/>
      <c r="E114" s="37">
        <v>1</v>
      </c>
      <c r="F114" s="38"/>
      <c r="G114" s="52"/>
      <c r="H114" s="53">
        <f t="shared" si="8"/>
        <v>0</v>
      </c>
      <c r="I114" s="53">
        <f t="shared" si="9"/>
        <v>0</v>
      </c>
    </row>
    <row r="115" spans="1:9" s="51" customFormat="1" ht="35.1" customHeight="1" x14ac:dyDescent="0.25">
      <c r="A115" s="34" t="s">
        <v>1446</v>
      </c>
      <c r="B115" s="48" t="s">
        <v>482</v>
      </c>
      <c r="C115" s="36"/>
      <c r="D115" s="36"/>
      <c r="E115" s="37">
        <v>14</v>
      </c>
      <c r="F115" s="38"/>
      <c r="G115" s="52"/>
      <c r="H115" s="53">
        <f t="shared" si="8"/>
        <v>0</v>
      </c>
      <c r="I115" s="53">
        <f t="shared" si="9"/>
        <v>0</v>
      </c>
    </row>
    <row r="116" spans="1:9" s="51" customFormat="1" ht="35.1" customHeight="1" x14ac:dyDescent="0.25">
      <c r="A116" s="34" t="s">
        <v>1447</v>
      </c>
      <c r="B116" s="48" t="s">
        <v>483</v>
      </c>
      <c r="C116" s="36"/>
      <c r="D116" s="36"/>
      <c r="E116" s="37">
        <v>2</v>
      </c>
      <c r="F116" s="38"/>
      <c r="G116" s="52"/>
      <c r="H116" s="53">
        <f t="shared" si="8"/>
        <v>0</v>
      </c>
      <c r="I116" s="53">
        <f t="shared" si="9"/>
        <v>0</v>
      </c>
    </row>
    <row r="117" spans="1:9" s="51" customFormat="1" ht="35.1" customHeight="1" x14ac:dyDescent="0.25">
      <c r="A117" s="34" t="s">
        <v>1448</v>
      </c>
      <c r="B117" s="48" t="s">
        <v>484</v>
      </c>
      <c r="C117" s="36"/>
      <c r="D117" s="36"/>
      <c r="E117" s="37">
        <v>10</v>
      </c>
      <c r="F117" s="38"/>
      <c r="G117" s="52"/>
      <c r="H117" s="53">
        <f t="shared" si="8"/>
        <v>0</v>
      </c>
      <c r="I117" s="53">
        <f t="shared" si="9"/>
        <v>0</v>
      </c>
    </row>
    <row r="118" spans="1:9" s="51" customFormat="1" ht="35.1" customHeight="1" x14ac:dyDescent="0.25">
      <c r="A118" s="34" t="s">
        <v>1449</v>
      </c>
      <c r="B118" s="48" t="s">
        <v>485</v>
      </c>
      <c r="C118" s="36"/>
      <c r="D118" s="36"/>
      <c r="E118" s="37">
        <v>14</v>
      </c>
      <c r="F118" s="38"/>
      <c r="G118" s="52"/>
      <c r="H118" s="53">
        <f t="shared" si="8"/>
        <v>0</v>
      </c>
      <c r="I118" s="53">
        <f t="shared" si="9"/>
        <v>0</v>
      </c>
    </row>
    <row r="119" spans="1:9" s="51" customFormat="1" ht="35.1" customHeight="1" x14ac:dyDescent="0.25">
      <c r="A119" s="34" t="s">
        <v>1450</v>
      </c>
      <c r="B119" s="48" t="s">
        <v>486</v>
      </c>
      <c r="C119" s="36"/>
      <c r="D119" s="36"/>
      <c r="E119" s="37">
        <v>2</v>
      </c>
      <c r="F119" s="38"/>
      <c r="G119" s="52"/>
      <c r="H119" s="53">
        <f t="shared" si="8"/>
        <v>0</v>
      </c>
      <c r="I119" s="53">
        <f t="shared" si="9"/>
        <v>0</v>
      </c>
    </row>
    <row r="120" spans="1:9" s="51" customFormat="1" ht="35.1" customHeight="1" x14ac:dyDescent="0.25">
      <c r="A120" s="34" t="s">
        <v>1495</v>
      </c>
      <c r="B120" s="48" t="s">
        <v>487</v>
      </c>
      <c r="C120" s="36"/>
      <c r="D120" s="36"/>
      <c r="E120" s="37">
        <v>1</v>
      </c>
      <c r="F120" s="38"/>
      <c r="G120" s="52"/>
      <c r="H120" s="53">
        <f t="shared" si="8"/>
        <v>0</v>
      </c>
      <c r="I120" s="53">
        <f t="shared" si="9"/>
        <v>0</v>
      </c>
    </row>
    <row r="121" spans="1:9" s="51" customFormat="1" ht="35.1" customHeight="1" x14ac:dyDescent="0.25">
      <c r="A121" s="34" t="s">
        <v>1451</v>
      </c>
      <c r="B121" s="48" t="s">
        <v>488</v>
      </c>
      <c r="C121" s="36"/>
      <c r="D121" s="36"/>
      <c r="E121" s="37">
        <v>1</v>
      </c>
      <c r="F121" s="38"/>
      <c r="G121" s="52"/>
      <c r="H121" s="53">
        <f t="shared" si="8"/>
        <v>0</v>
      </c>
      <c r="I121" s="53">
        <f t="shared" si="9"/>
        <v>0</v>
      </c>
    </row>
    <row r="122" spans="1:9" s="51" customFormat="1" ht="35.1" customHeight="1" x14ac:dyDescent="0.25">
      <c r="A122" s="34" t="s">
        <v>1453</v>
      </c>
      <c r="B122" s="48" t="s">
        <v>490</v>
      </c>
      <c r="C122" s="36"/>
      <c r="D122" s="36"/>
      <c r="E122" s="37">
        <v>2</v>
      </c>
      <c r="F122" s="38"/>
      <c r="G122" s="52"/>
      <c r="H122" s="53">
        <f t="shared" si="8"/>
        <v>0</v>
      </c>
      <c r="I122" s="53">
        <f t="shared" si="9"/>
        <v>0</v>
      </c>
    </row>
    <row r="123" spans="1:9" s="51" customFormat="1" ht="35.1" customHeight="1" x14ac:dyDescent="0.25">
      <c r="A123" s="34" t="s">
        <v>1454</v>
      </c>
      <c r="B123" s="48" t="s">
        <v>491</v>
      </c>
      <c r="C123" s="36"/>
      <c r="D123" s="36"/>
      <c r="E123" s="37">
        <v>1</v>
      </c>
      <c r="F123" s="38"/>
      <c r="G123" s="52"/>
      <c r="H123" s="53">
        <f t="shared" si="8"/>
        <v>0</v>
      </c>
      <c r="I123" s="53">
        <f t="shared" si="9"/>
        <v>0</v>
      </c>
    </row>
    <row r="124" spans="1:9" s="51" customFormat="1" ht="35.1" customHeight="1" x14ac:dyDescent="0.25">
      <c r="A124" s="34" t="s">
        <v>1455</v>
      </c>
      <c r="B124" s="48" t="s">
        <v>492</v>
      </c>
      <c r="C124" s="36"/>
      <c r="D124" s="36"/>
      <c r="E124" s="37">
        <v>1</v>
      </c>
      <c r="F124" s="38"/>
      <c r="G124" s="52"/>
      <c r="H124" s="53">
        <f t="shared" si="8"/>
        <v>0</v>
      </c>
      <c r="I124" s="53">
        <f t="shared" si="9"/>
        <v>0</v>
      </c>
    </row>
    <row r="125" spans="1:9" s="51" customFormat="1" ht="35.1" customHeight="1" x14ac:dyDescent="0.25">
      <c r="A125" s="34" t="s">
        <v>1456</v>
      </c>
      <c r="B125" s="48" t="s">
        <v>493</v>
      </c>
      <c r="C125" s="36"/>
      <c r="D125" s="36"/>
      <c r="E125" s="37">
        <v>1</v>
      </c>
      <c r="F125" s="38"/>
      <c r="G125" s="52"/>
      <c r="H125" s="53">
        <f t="shared" si="8"/>
        <v>0</v>
      </c>
      <c r="I125" s="53">
        <f t="shared" si="9"/>
        <v>0</v>
      </c>
    </row>
    <row r="126" spans="1:9" s="51" customFormat="1" ht="35.1" customHeight="1" x14ac:dyDescent="0.25">
      <c r="A126" s="34" t="s">
        <v>1457</v>
      </c>
      <c r="B126" s="48" t="s">
        <v>494</v>
      </c>
      <c r="C126" s="36"/>
      <c r="D126" s="36"/>
      <c r="E126" s="37">
        <v>2</v>
      </c>
      <c r="F126" s="38"/>
      <c r="G126" s="52"/>
      <c r="H126" s="53">
        <f t="shared" si="8"/>
        <v>0</v>
      </c>
      <c r="I126" s="53">
        <f t="shared" si="9"/>
        <v>0</v>
      </c>
    </row>
    <row r="127" spans="1:9" s="51" customFormat="1" ht="35.1" customHeight="1" x14ac:dyDescent="0.25">
      <c r="A127" s="34" t="s">
        <v>1458</v>
      </c>
      <c r="B127" s="48" t="s">
        <v>495</v>
      </c>
      <c r="C127" s="36"/>
      <c r="D127" s="36"/>
      <c r="E127" s="37">
        <v>2</v>
      </c>
      <c r="F127" s="38"/>
      <c r="G127" s="52"/>
      <c r="H127" s="53">
        <f t="shared" si="8"/>
        <v>0</v>
      </c>
      <c r="I127" s="53">
        <f t="shared" si="9"/>
        <v>0</v>
      </c>
    </row>
    <row r="128" spans="1:9" s="51" customFormat="1" ht="35.1" customHeight="1" x14ac:dyDescent="0.25">
      <c r="A128" s="34" t="s">
        <v>1459</v>
      </c>
      <c r="B128" s="48" t="s">
        <v>496</v>
      </c>
      <c r="C128" s="36"/>
      <c r="D128" s="36"/>
      <c r="E128" s="37">
        <v>72</v>
      </c>
      <c r="F128" s="38"/>
      <c r="G128" s="52"/>
      <c r="H128" s="53">
        <f t="shared" si="8"/>
        <v>0</v>
      </c>
      <c r="I128" s="53">
        <f t="shared" si="9"/>
        <v>0</v>
      </c>
    </row>
    <row r="129" spans="1:9" s="51" customFormat="1" ht="35.1" customHeight="1" x14ac:dyDescent="0.25">
      <c r="A129" s="34" t="s">
        <v>1460</v>
      </c>
      <c r="B129" s="48" t="s">
        <v>497</v>
      </c>
      <c r="C129" s="36"/>
      <c r="D129" s="36"/>
      <c r="E129" s="37">
        <v>6</v>
      </c>
      <c r="F129" s="38"/>
      <c r="G129" s="52"/>
      <c r="H129" s="53">
        <f t="shared" si="8"/>
        <v>0</v>
      </c>
      <c r="I129" s="53">
        <f t="shared" si="9"/>
        <v>0</v>
      </c>
    </row>
    <row r="130" spans="1:9" s="51" customFormat="1" ht="35.1" customHeight="1" x14ac:dyDescent="0.25">
      <c r="A130" s="34" t="s">
        <v>1461</v>
      </c>
      <c r="B130" s="48" t="s">
        <v>498</v>
      </c>
      <c r="C130" s="36"/>
      <c r="D130" s="36"/>
      <c r="E130" s="37">
        <v>8</v>
      </c>
      <c r="F130" s="38"/>
      <c r="G130" s="52"/>
      <c r="H130" s="53">
        <f t="shared" si="8"/>
        <v>0</v>
      </c>
      <c r="I130" s="53">
        <f t="shared" si="9"/>
        <v>0</v>
      </c>
    </row>
    <row r="131" spans="1:9" s="55" customFormat="1" ht="15" customHeight="1" x14ac:dyDescent="0.25">
      <c r="A131" s="83" t="s">
        <v>597</v>
      </c>
      <c r="B131" s="84"/>
      <c r="C131" s="84"/>
      <c r="D131" s="84"/>
      <c r="E131" s="84"/>
      <c r="F131" s="84"/>
      <c r="G131" s="84"/>
      <c r="H131" s="85"/>
      <c r="I131" s="56">
        <f>SUM(I43:I130)</f>
        <v>0</v>
      </c>
    </row>
    <row r="132" spans="1:9" s="51" customFormat="1" ht="45" x14ac:dyDescent="0.25">
      <c r="A132" s="58" t="s">
        <v>1544</v>
      </c>
      <c r="B132" s="59" t="s">
        <v>529</v>
      </c>
      <c r="C132" s="58" t="s">
        <v>554</v>
      </c>
      <c r="D132" s="58" t="s">
        <v>555</v>
      </c>
      <c r="E132" s="90" t="s">
        <v>660</v>
      </c>
      <c r="F132" s="90" t="s">
        <v>641</v>
      </c>
      <c r="G132" s="90" t="s">
        <v>644</v>
      </c>
      <c r="H132" s="90" t="s">
        <v>642</v>
      </c>
      <c r="I132" s="90" t="s">
        <v>643</v>
      </c>
    </row>
    <row r="133" spans="1:9" s="51" customFormat="1" ht="15" x14ac:dyDescent="0.25">
      <c r="A133" s="60" t="s">
        <v>639</v>
      </c>
      <c r="B133" s="60" t="s">
        <v>640</v>
      </c>
      <c r="C133" s="61">
        <v>35406.720000000001</v>
      </c>
      <c r="D133" s="62">
        <v>88516.800000000003</v>
      </c>
      <c r="E133" s="91"/>
      <c r="F133" s="91"/>
      <c r="G133" s="91"/>
      <c r="H133" s="91"/>
      <c r="I133" s="91"/>
    </row>
    <row r="134" spans="1:9" s="51" customFormat="1" ht="35.1" customHeight="1" x14ac:dyDescent="0.25">
      <c r="A134" s="34" t="s">
        <v>1229</v>
      </c>
      <c r="B134" s="48" t="s">
        <v>527</v>
      </c>
      <c r="C134" s="36"/>
      <c r="D134" s="36"/>
      <c r="E134" s="37">
        <v>6</v>
      </c>
      <c r="F134" s="38"/>
      <c r="G134" s="52"/>
      <c r="H134" s="53">
        <f t="shared" ref="H134:H135" si="10">+F134+G134</f>
        <v>0</v>
      </c>
      <c r="I134" s="53">
        <f t="shared" ref="I134:I135" si="11">+E134*F134</f>
        <v>0</v>
      </c>
    </row>
    <row r="135" spans="1:9" s="51" customFormat="1" ht="35.1" customHeight="1" x14ac:dyDescent="0.25">
      <c r="A135" s="34" t="s">
        <v>1231</v>
      </c>
      <c r="B135" s="48" t="s">
        <v>528</v>
      </c>
      <c r="C135" s="36"/>
      <c r="D135" s="36"/>
      <c r="E135" s="37">
        <v>78</v>
      </c>
      <c r="F135" s="38"/>
      <c r="G135" s="52"/>
      <c r="H135" s="53">
        <f t="shared" si="10"/>
        <v>0</v>
      </c>
      <c r="I135" s="53">
        <f t="shared" si="11"/>
        <v>0</v>
      </c>
    </row>
    <row r="136" spans="1:9" s="55" customFormat="1" ht="15" customHeight="1" x14ac:dyDescent="0.25">
      <c r="A136" s="83" t="s">
        <v>1545</v>
      </c>
      <c r="B136" s="84"/>
      <c r="C136" s="84"/>
      <c r="D136" s="84"/>
      <c r="E136" s="84"/>
      <c r="F136" s="84"/>
      <c r="G136" s="84">
        <f>SUM(G134:G135)</f>
        <v>0</v>
      </c>
      <c r="H136" s="85">
        <f>SUM(H134:H135)</f>
        <v>0</v>
      </c>
      <c r="I136" s="56">
        <f>SUM(I134:I135)</f>
        <v>0</v>
      </c>
    </row>
    <row r="137" spans="1:9" s="51" customFormat="1" ht="30" customHeight="1" x14ac:dyDescent="0.25">
      <c r="A137" s="58" t="s">
        <v>1596</v>
      </c>
      <c r="B137" s="59" t="s">
        <v>542</v>
      </c>
      <c r="C137" s="58" t="s">
        <v>554</v>
      </c>
      <c r="D137" s="58" t="s">
        <v>555</v>
      </c>
      <c r="E137" s="90" t="s">
        <v>660</v>
      </c>
      <c r="F137" s="90" t="s">
        <v>641</v>
      </c>
      <c r="G137" s="90" t="s">
        <v>644</v>
      </c>
      <c r="H137" s="90" t="s">
        <v>642</v>
      </c>
      <c r="I137" s="90" t="s">
        <v>643</v>
      </c>
    </row>
    <row r="138" spans="1:9" s="51" customFormat="1" ht="15" x14ac:dyDescent="0.25">
      <c r="A138" s="60" t="s">
        <v>639</v>
      </c>
      <c r="B138" s="60" t="s">
        <v>640</v>
      </c>
      <c r="C138" s="61">
        <v>411043.68800000002</v>
      </c>
      <c r="D138" s="62">
        <v>1027609.22</v>
      </c>
      <c r="E138" s="91"/>
      <c r="F138" s="91"/>
      <c r="G138" s="91"/>
      <c r="H138" s="91"/>
      <c r="I138" s="91"/>
    </row>
    <row r="139" spans="1:9" s="54" customFormat="1" ht="28.5" customHeight="1" x14ac:dyDescent="0.25">
      <c r="A139" s="34" t="s">
        <v>1233</v>
      </c>
      <c r="B139" s="48" t="s">
        <v>1234</v>
      </c>
      <c r="C139" s="36"/>
      <c r="D139" s="36"/>
      <c r="E139" s="37">
        <v>4</v>
      </c>
      <c r="F139" s="38"/>
      <c r="G139" s="52"/>
      <c r="H139" s="53">
        <f t="shared" ref="H139:H202" si="12">+F139+G139</f>
        <v>0</v>
      </c>
      <c r="I139" s="53">
        <f t="shared" ref="I139:I202" si="13">+E139*F139</f>
        <v>0</v>
      </c>
    </row>
    <row r="140" spans="1:9" s="54" customFormat="1" ht="28.5" customHeight="1" x14ac:dyDescent="0.25">
      <c r="A140" s="34" t="s">
        <v>1235</v>
      </c>
      <c r="B140" s="48" t="s">
        <v>390</v>
      </c>
      <c r="C140" s="36"/>
      <c r="D140" s="36"/>
      <c r="E140" s="37">
        <v>8</v>
      </c>
      <c r="F140" s="38"/>
      <c r="G140" s="52"/>
      <c r="H140" s="53">
        <f t="shared" si="12"/>
        <v>0</v>
      </c>
      <c r="I140" s="53">
        <f t="shared" si="13"/>
        <v>0</v>
      </c>
    </row>
    <row r="141" spans="1:9" s="54" customFormat="1" ht="28.5" customHeight="1" x14ac:dyDescent="0.25">
      <c r="A141" s="34" t="s">
        <v>1236</v>
      </c>
      <c r="B141" s="48" t="s">
        <v>3</v>
      </c>
      <c r="C141" s="36"/>
      <c r="D141" s="36"/>
      <c r="E141" s="37">
        <v>26</v>
      </c>
      <c r="F141" s="38"/>
      <c r="G141" s="52"/>
      <c r="H141" s="53">
        <f t="shared" si="12"/>
        <v>0</v>
      </c>
      <c r="I141" s="53">
        <f t="shared" si="13"/>
        <v>0</v>
      </c>
    </row>
    <row r="142" spans="1:9" s="54" customFormat="1" ht="28.5" customHeight="1" x14ac:dyDescent="0.25">
      <c r="A142" s="34" t="s">
        <v>1237</v>
      </c>
      <c r="B142" s="48" t="s">
        <v>398</v>
      </c>
      <c r="C142" s="36"/>
      <c r="D142" s="36"/>
      <c r="E142" s="37">
        <v>10</v>
      </c>
      <c r="F142" s="38"/>
      <c r="G142" s="52"/>
      <c r="H142" s="53">
        <f t="shared" si="12"/>
        <v>0</v>
      </c>
      <c r="I142" s="53">
        <f t="shared" si="13"/>
        <v>0</v>
      </c>
    </row>
    <row r="143" spans="1:9" s="54" customFormat="1" ht="28.5" customHeight="1" x14ac:dyDescent="0.25">
      <c r="A143" s="34" t="s">
        <v>1238</v>
      </c>
      <c r="B143" s="48" t="s">
        <v>401</v>
      </c>
      <c r="C143" s="36"/>
      <c r="D143" s="36"/>
      <c r="E143" s="37">
        <v>1200</v>
      </c>
      <c r="F143" s="38"/>
      <c r="G143" s="52"/>
      <c r="H143" s="53">
        <f t="shared" si="12"/>
        <v>0</v>
      </c>
      <c r="I143" s="53">
        <f t="shared" si="13"/>
        <v>0</v>
      </c>
    </row>
    <row r="144" spans="1:9" s="54" customFormat="1" ht="28.5" customHeight="1" x14ac:dyDescent="0.25">
      <c r="A144" s="34" t="s">
        <v>1239</v>
      </c>
      <c r="B144" s="48" t="s">
        <v>1240</v>
      </c>
      <c r="C144" s="36"/>
      <c r="D144" s="36"/>
      <c r="E144" s="37">
        <v>72</v>
      </c>
      <c r="F144" s="38"/>
      <c r="G144" s="52"/>
      <c r="H144" s="53">
        <f t="shared" si="12"/>
        <v>0</v>
      </c>
      <c r="I144" s="53">
        <f t="shared" si="13"/>
        <v>0</v>
      </c>
    </row>
    <row r="145" spans="1:9" s="54" customFormat="1" ht="28.5" customHeight="1" x14ac:dyDescent="0.25">
      <c r="A145" s="34" t="s">
        <v>1241</v>
      </c>
      <c r="B145" s="48" t="s">
        <v>1242</v>
      </c>
      <c r="C145" s="36"/>
      <c r="D145" s="36"/>
      <c r="E145" s="37">
        <v>18</v>
      </c>
      <c r="F145" s="38"/>
      <c r="G145" s="52"/>
      <c r="H145" s="53">
        <f t="shared" si="12"/>
        <v>0</v>
      </c>
      <c r="I145" s="53">
        <f t="shared" si="13"/>
        <v>0</v>
      </c>
    </row>
    <row r="146" spans="1:9" s="54" customFormat="1" ht="28.5" customHeight="1" x14ac:dyDescent="0.25">
      <c r="A146" s="34" t="s">
        <v>1466</v>
      </c>
      <c r="B146" s="48" t="s">
        <v>1467</v>
      </c>
      <c r="C146" s="36"/>
      <c r="D146" s="36"/>
      <c r="E146" s="37">
        <v>6</v>
      </c>
      <c r="F146" s="38"/>
      <c r="G146" s="52"/>
      <c r="H146" s="53">
        <f t="shared" si="12"/>
        <v>0</v>
      </c>
      <c r="I146" s="53">
        <f t="shared" si="13"/>
        <v>0</v>
      </c>
    </row>
    <row r="147" spans="1:9" s="54" customFormat="1" ht="28.5" customHeight="1" x14ac:dyDescent="0.25">
      <c r="A147" s="34" t="s">
        <v>1243</v>
      </c>
      <c r="B147" s="48" t="s">
        <v>1244</v>
      </c>
      <c r="C147" s="36"/>
      <c r="D147" s="36"/>
      <c r="E147" s="37">
        <v>24</v>
      </c>
      <c r="F147" s="38"/>
      <c r="G147" s="52"/>
      <c r="H147" s="53">
        <f t="shared" si="12"/>
        <v>0</v>
      </c>
      <c r="I147" s="53">
        <f t="shared" si="13"/>
        <v>0</v>
      </c>
    </row>
    <row r="148" spans="1:9" s="54" customFormat="1" ht="28.5" customHeight="1" x14ac:dyDescent="0.25">
      <c r="A148" s="34" t="s">
        <v>1245</v>
      </c>
      <c r="B148" s="48" t="s">
        <v>1246</v>
      </c>
      <c r="C148" s="36"/>
      <c r="D148" s="36"/>
      <c r="E148" s="37">
        <v>18</v>
      </c>
      <c r="F148" s="38"/>
      <c r="G148" s="52"/>
      <c r="H148" s="53">
        <f t="shared" si="12"/>
        <v>0</v>
      </c>
      <c r="I148" s="53">
        <f t="shared" si="13"/>
        <v>0</v>
      </c>
    </row>
    <row r="149" spans="1:9" s="54" customFormat="1" ht="28.5" customHeight="1" x14ac:dyDescent="0.25">
      <c r="A149" s="34" t="s">
        <v>1247</v>
      </c>
      <c r="B149" s="48" t="s">
        <v>1248</v>
      </c>
      <c r="C149" s="36"/>
      <c r="D149" s="36"/>
      <c r="E149" s="37">
        <v>50</v>
      </c>
      <c r="F149" s="38"/>
      <c r="G149" s="52"/>
      <c r="H149" s="53">
        <f t="shared" si="12"/>
        <v>0</v>
      </c>
      <c r="I149" s="53">
        <f t="shared" si="13"/>
        <v>0</v>
      </c>
    </row>
    <row r="150" spans="1:9" s="54" customFormat="1" ht="28.5" customHeight="1" x14ac:dyDescent="0.25">
      <c r="A150" s="34" t="s">
        <v>1249</v>
      </c>
      <c r="B150" s="48" t="s">
        <v>1250</v>
      </c>
      <c r="C150" s="36"/>
      <c r="D150" s="36"/>
      <c r="E150" s="37">
        <v>800</v>
      </c>
      <c r="F150" s="38"/>
      <c r="G150" s="52"/>
      <c r="H150" s="53">
        <f t="shared" si="12"/>
        <v>0</v>
      </c>
      <c r="I150" s="53">
        <f t="shared" si="13"/>
        <v>0</v>
      </c>
    </row>
    <row r="151" spans="1:9" s="54" customFormat="1" ht="28.5" customHeight="1" x14ac:dyDescent="0.25">
      <c r="A151" s="34" t="s">
        <v>1468</v>
      </c>
      <c r="B151" s="48" t="s">
        <v>1469</v>
      </c>
      <c r="C151" s="36"/>
      <c r="D151" s="36"/>
      <c r="E151" s="37">
        <v>2</v>
      </c>
      <c r="F151" s="38"/>
      <c r="G151" s="52"/>
      <c r="H151" s="53">
        <f t="shared" si="12"/>
        <v>0</v>
      </c>
      <c r="I151" s="53">
        <f t="shared" si="13"/>
        <v>0</v>
      </c>
    </row>
    <row r="152" spans="1:9" s="54" customFormat="1" ht="28.5" customHeight="1" x14ac:dyDescent="0.25">
      <c r="A152" s="34" t="s">
        <v>1251</v>
      </c>
      <c r="B152" s="48" t="s">
        <v>1252</v>
      </c>
      <c r="C152" s="36"/>
      <c r="D152" s="36"/>
      <c r="E152" s="37">
        <v>4</v>
      </c>
      <c r="F152" s="38"/>
      <c r="G152" s="52"/>
      <c r="H152" s="53">
        <f t="shared" si="12"/>
        <v>0</v>
      </c>
      <c r="I152" s="53">
        <f t="shared" si="13"/>
        <v>0</v>
      </c>
    </row>
    <row r="153" spans="1:9" s="54" customFormat="1" ht="28.5" customHeight="1" x14ac:dyDescent="0.25">
      <c r="A153" s="34" t="s">
        <v>1255</v>
      </c>
      <c r="B153" s="48" t="s">
        <v>1256</v>
      </c>
      <c r="C153" s="36"/>
      <c r="D153" s="36"/>
      <c r="E153" s="37">
        <v>2</v>
      </c>
      <c r="F153" s="38"/>
      <c r="G153" s="52"/>
      <c r="H153" s="53">
        <f t="shared" si="12"/>
        <v>0</v>
      </c>
      <c r="I153" s="53">
        <f t="shared" si="13"/>
        <v>0</v>
      </c>
    </row>
    <row r="154" spans="1:9" s="54" customFormat="1" ht="28.5" customHeight="1" x14ac:dyDescent="0.25">
      <c r="A154" s="34" t="s">
        <v>1259</v>
      </c>
      <c r="B154" s="48" t="s">
        <v>1260</v>
      </c>
      <c r="C154" s="36"/>
      <c r="D154" s="36"/>
      <c r="E154" s="37">
        <v>2</v>
      </c>
      <c r="F154" s="38"/>
      <c r="G154" s="52"/>
      <c r="H154" s="53">
        <f t="shared" si="12"/>
        <v>0</v>
      </c>
      <c r="I154" s="53">
        <f t="shared" si="13"/>
        <v>0</v>
      </c>
    </row>
    <row r="155" spans="1:9" s="54" customFormat="1" ht="28.5" customHeight="1" x14ac:dyDescent="0.25">
      <c r="A155" s="34" t="s">
        <v>1360</v>
      </c>
      <c r="B155" s="48" t="s">
        <v>1470</v>
      </c>
      <c r="C155" s="36"/>
      <c r="D155" s="36"/>
      <c r="E155" s="37">
        <v>8</v>
      </c>
      <c r="F155" s="38"/>
      <c r="G155" s="52"/>
      <c r="H155" s="53">
        <f t="shared" si="12"/>
        <v>0</v>
      </c>
      <c r="I155" s="53">
        <f t="shared" si="13"/>
        <v>0</v>
      </c>
    </row>
    <row r="156" spans="1:9" s="54" customFormat="1" ht="28.5" customHeight="1" x14ac:dyDescent="0.25">
      <c r="A156" s="34" t="s">
        <v>1351</v>
      </c>
      <c r="B156" s="48" t="s">
        <v>1471</v>
      </c>
      <c r="C156" s="36"/>
      <c r="D156" s="36"/>
      <c r="E156" s="37">
        <v>2</v>
      </c>
      <c r="F156" s="38"/>
      <c r="G156" s="52"/>
      <c r="H156" s="53">
        <f t="shared" si="12"/>
        <v>0</v>
      </c>
      <c r="I156" s="53">
        <f t="shared" si="13"/>
        <v>0</v>
      </c>
    </row>
    <row r="157" spans="1:9" s="54" customFormat="1" ht="28.5" customHeight="1" x14ac:dyDescent="0.25">
      <c r="A157" s="34" t="s">
        <v>1263</v>
      </c>
      <c r="B157" s="48" t="s">
        <v>1264</v>
      </c>
      <c r="C157" s="36"/>
      <c r="D157" s="36"/>
      <c r="E157" s="37">
        <v>180</v>
      </c>
      <c r="F157" s="38"/>
      <c r="G157" s="52"/>
      <c r="H157" s="53">
        <f t="shared" si="12"/>
        <v>0</v>
      </c>
      <c r="I157" s="53">
        <f t="shared" si="13"/>
        <v>0</v>
      </c>
    </row>
    <row r="158" spans="1:9" s="54" customFormat="1" ht="28.5" customHeight="1" x14ac:dyDescent="0.25">
      <c r="A158" s="34" t="s">
        <v>1267</v>
      </c>
      <c r="B158" s="48" t="s">
        <v>1268</v>
      </c>
      <c r="C158" s="36"/>
      <c r="D158" s="36"/>
      <c r="E158" s="37">
        <v>6</v>
      </c>
      <c r="F158" s="38"/>
      <c r="G158" s="52"/>
      <c r="H158" s="53">
        <f t="shared" si="12"/>
        <v>0</v>
      </c>
      <c r="I158" s="53">
        <f t="shared" si="13"/>
        <v>0</v>
      </c>
    </row>
    <row r="159" spans="1:9" s="54" customFormat="1" ht="28.5" customHeight="1" x14ac:dyDescent="0.25">
      <c r="A159" s="34" t="s">
        <v>1269</v>
      </c>
      <c r="B159" s="48" t="s">
        <v>1270</v>
      </c>
      <c r="C159" s="36"/>
      <c r="D159" s="36"/>
      <c r="E159" s="37">
        <v>12</v>
      </c>
      <c r="F159" s="38"/>
      <c r="G159" s="52"/>
      <c r="H159" s="53">
        <f t="shared" si="12"/>
        <v>0</v>
      </c>
      <c r="I159" s="53">
        <f t="shared" si="13"/>
        <v>0</v>
      </c>
    </row>
    <row r="160" spans="1:9" s="54" customFormat="1" ht="28.5" customHeight="1" x14ac:dyDescent="0.25">
      <c r="A160" s="34" t="s">
        <v>1355</v>
      </c>
      <c r="B160" s="48" t="s">
        <v>1530</v>
      </c>
      <c r="C160" s="36"/>
      <c r="D160" s="36"/>
      <c r="E160" s="37">
        <v>2</v>
      </c>
      <c r="F160" s="38"/>
      <c r="G160" s="52"/>
      <c r="H160" s="53">
        <f t="shared" si="12"/>
        <v>0</v>
      </c>
      <c r="I160" s="53">
        <f t="shared" si="13"/>
        <v>0</v>
      </c>
    </row>
    <row r="161" spans="1:9" s="54" customFormat="1" ht="28.5" customHeight="1" x14ac:dyDescent="0.25">
      <c r="A161" s="34" t="s">
        <v>1271</v>
      </c>
      <c r="B161" s="48" t="s">
        <v>1272</v>
      </c>
      <c r="C161" s="36"/>
      <c r="D161" s="36"/>
      <c r="E161" s="37">
        <v>760</v>
      </c>
      <c r="F161" s="38"/>
      <c r="G161" s="52"/>
      <c r="H161" s="53">
        <f t="shared" si="12"/>
        <v>0</v>
      </c>
      <c r="I161" s="53">
        <f t="shared" si="13"/>
        <v>0</v>
      </c>
    </row>
    <row r="162" spans="1:9" s="54" customFormat="1" ht="28.5" customHeight="1" x14ac:dyDescent="0.25">
      <c r="A162" s="34" t="s">
        <v>1273</v>
      </c>
      <c r="B162" s="48" t="s">
        <v>1274</v>
      </c>
      <c r="C162" s="36"/>
      <c r="D162" s="36"/>
      <c r="E162" s="37">
        <v>30</v>
      </c>
      <c r="F162" s="38"/>
      <c r="G162" s="52"/>
      <c r="H162" s="53">
        <f t="shared" si="12"/>
        <v>0</v>
      </c>
      <c r="I162" s="53">
        <f t="shared" si="13"/>
        <v>0</v>
      </c>
    </row>
    <row r="163" spans="1:9" s="54" customFormat="1" ht="28.5" customHeight="1" x14ac:dyDescent="0.25">
      <c r="A163" s="34" t="s">
        <v>1275</v>
      </c>
      <c r="B163" s="48" t="s">
        <v>1276</v>
      </c>
      <c r="C163" s="36"/>
      <c r="D163" s="36"/>
      <c r="E163" s="37">
        <v>2</v>
      </c>
      <c r="F163" s="38"/>
      <c r="G163" s="52"/>
      <c r="H163" s="53">
        <f t="shared" si="12"/>
        <v>0</v>
      </c>
      <c r="I163" s="53">
        <f t="shared" si="13"/>
        <v>0</v>
      </c>
    </row>
    <row r="164" spans="1:9" s="54" customFormat="1" ht="28.5" customHeight="1" x14ac:dyDescent="0.25">
      <c r="A164" s="34" t="s">
        <v>1277</v>
      </c>
      <c r="B164" s="48" t="s">
        <v>1278</v>
      </c>
      <c r="C164" s="36"/>
      <c r="D164" s="36"/>
      <c r="E164" s="37">
        <v>36</v>
      </c>
      <c r="F164" s="38"/>
      <c r="G164" s="52"/>
      <c r="H164" s="53">
        <f t="shared" si="12"/>
        <v>0</v>
      </c>
      <c r="I164" s="53">
        <f t="shared" si="13"/>
        <v>0</v>
      </c>
    </row>
    <row r="165" spans="1:9" s="54" customFormat="1" ht="28.5" customHeight="1" x14ac:dyDescent="0.25">
      <c r="A165" s="34" t="s">
        <v>1279</v>
      </c>
      <c r="B165" s="48" t="s">
        <v>1280</v>
      </c>
      <c r="C165" s="36"/>
      <c r="D165" s="36"/>
      <c r="E165" s="37">
        <v>10</v>
      </c>
      <c r="F165" s="38"/>
      <c r="G165" s="52"/>
      <c r="H165" s="53">
        <f t="shared" si="12"/>
        <v>0</v>
      </c>
      <c r="I165" s="53">
        <f t="shared" si="13"/>
        <v>0</v>
      </c>
    </row>
    <row r="166" spans="1:9" s="54" customFormat="1" ht="28.5" customHeight="1" x14ac:dyDescent="0.25">
      <c r="A166" s="34" t="s">
        <v>1281</v>
      </c>
      <c r="B166" s="48" t="s">
        <v>1282</v>
      </c>
      <c r="C166" s="36"/>
      <c r="D166" s="36"/>
      <c r="E166" s="37">
        <v>248</v>
      </c>
      <c r="F166" s="38"/>
      <c r="G166" s="52"/>
      <c r="H166" s="53">
        <f t="shared" si="12"/>
        <v>0</v>
      </c>
      <c r="I166" s="53">
        <f t="shared" si="13"/>
        <v>0</v>
      </c>
    </row>
    <row r="167" spans="1:9" s="54" customFormat="1" ht="28.5" customHeight="1" x14ac:dyDescent="0.25">
      <c r="A167" s="34" t="s">
        <v>1283</v>
      </c>
      <c r="B167" s="48" t="s">
        <v>1284</v>
      </c>
      <c r="C167" s="36"/>
      <c r="D167" s="36"/>
      <c r="E167" s="37">
        <v>4</v>
      </c>
      <c r="F167" s="38"/>
      <c r="G167" s="52"/>
      <c r="H167" s="53">
        <f t="shared" si="12"/>
        <v>0</v>
      </c>
      <c r="I167" s="53">
        <f t="shared" si="13"/>
        <v>0</v>
      </c>
    </row>
    <row r="168" spans="1:9" s="54" customFormat="1" ht="28.5" customHeight="1" x14ac:dyDescent="0.25">
      <c r="A168" s="34" t="s">
        <v>1285</v>
      </c>
      <c r="B168" s="48" t="s">
        <v>1286</v>
      </c>
      <c r="C168" s="36"/>
      <c r="D168" s="36"/>
      <c r="E168" s="37">
        <v>8</v>
      </c>
      <c r="F168" s="38"/>
      <c r="G168" s="52"/>
      <c r="H168" s="53">
        <f t="shared" si="12"/>
        <v>0</v>
      </c>
      <c r="I168" s="53">
        <f t="shared" si="13"/>
        <v>0</v>
      </c>
    </row>
    <row r="169" spans="1:9" s="54" customFormat="1" ht="28.5" customHeight="1" x14ac:dyDescent="0.25">
      <c r="A169" s="34" t="s">
        <v>1472</v>
      </c>
      <c r="B169" s="48" t="s">
        <v>1473</v>
      </c>
      <c r="C169" s="36"/>
      <c r="D169" s="36"/>
      <c r="E169" s="37">
        <v>2</v>
      </c>
      <c r="F169" s="38"/>
      <c r="G169" s="52"/>
      <c r="H169" s="53">
        <f t="shared" si="12"/>
        <v>0</v>
      </c>
      <c r="I169" s="53">
        <f t="shared" si="13"/>
        <v>0</v>
      </c>
    </row>
    <row r="170" spans="1:9" s="54" customFormat="1" ht="28.5" customHeight="1" x14ac:dyDescent="0.25">
      <c r="A170" s="34" t="s">
        <v>1287</v>
      </c>
      <c r="B170" s="48" t="s">
        <v>1288</v>
      </c>
      <c r="C170" s="36"/>
      <c r="D170" s="36"/>
      <c r="E170" s="37">
        <v>4</v>
      </c>
      <c r="F170" s="38"/>
      <c r="G170" s="52"/>
      <c r="H170" s="53">
        <f t="shared" si="12"/>
        <v>0</v>
      </c>
      <c r="I170" s="53">
        <f t="shared" si="13"/>
        <v>0</v>
      </c>
    </row>
    <row r="171" spans="1:9" s="54" customFormat="1" ht="28.5" customHeight="1" x14ac:dyDescent="0.25">
      <c r="A171" s="34" t="s">
        <v>1289</v>
      </c>
      <c r="B171" s="48" t="s">
        <v>1290</v>
      </c>
      <c r="C171" s="36"/>
      <c r="D171" s="36"/>
      <c r="E171" s="37">
        <v>360</v>
      </c>
      <c r="F171" s="38"/>
      <c r="G171" s="52"/>
      <c r="H171" s="53">
        <f t="shared" si="12"/>
        <v>0</v>
      </c>
      <c r="I171" s="53">
        <f t="shared" si="13"/>
        <v>0</v>
      </c>
    </row>
    <row r="172" spans="1:9" s="54" customFormat="1" ht="28.5" customHeight="1" x14ac:dyDescent="0.25">
      <c r="A172" s="34" t="s">
        <v>1291</v>
      </c>
      <c r="B172" s="48" t="s">
        <v>1292</v>
      </c>
      <c r="C172" s="36"/>
      <c r="D172" s="36"/>
      <c r="E172" s="37">
        <v>10</v>
      </c>
      <c r="F172" s="38"/>
      <c r="G172" s="52"/>
      <c r="H172" s="53">
        <f t="shared" si="12"/>
        <v>0</v>
      </c>
      <c r="I172" s="53">
        <f t="shared" si="13"/>
        <v>0</v>
      </c>
    </row>
    <row r="173" spans="1:9" s="54" customFormat="1" ht="28.5" customHeight="1" x14ac:dyDescent="0.25">
      <c r="A173" s="34" t="s">
        <v>806</v>
      </c>
      <c r="B173" s="48" t="s">
        <v>71</v>
      </c>
      <c r="C173" s="36"/>
      <c r="D173" s="36"/>
      <c r="E173" s="37">
        <v>14</v>
      </c>
      <c r="F173" s="38"/>
      <c r="G173" s="52"/>
      <c r="H173" s="53">
        <f t="shared" si="12"/>
        <v>0</v>
      </c>
      <c r="I173" s="53">
        <f t="shared" si="13"/>
        <v>0</v>
      </c>
    </row>
    <row r="174" spans="1:9" s="54" customFormat="1" ht="28.5" customHeight="1" x14ac:dyDescent="0.25">
      <c r="A174" s="34" t="s">
        <v>1474</v>
      </c>
      <c r="B174" s="48" t="s">
        <v>1475</v>
      </c>
      <c r="C174" s="36"/>
      <c r="D174" s="36"/>
      <c r="E174" s="37">
        <v>8</v>
      </c>
      <c r="F174" s="38"/>
      <c r="G174" s="52"/>
      <c r="H174" s="53">
        <f t="shared" si="12"/>
        <v>0</v>
      </c>
      <c r="I174" s="53">
        <f t="shared" si="13"/>
        <v>0</v>
      </c>
    </row>
    <row r="175" spans="1:9" s="54" customFormat="1" ht="28.5" customHeight="1" x14ac:dyDescent="0.25">
      <c r="A175" s="34" t="s">
        <v>1293</v>
      </c>
      <c r="B175" s="48" t="s">
        <v>1294</v>
      </c>
      <c r="C175" s="36"/>
      <c r="D175" s="36"/>
      <c r="E175" s="37">
        <v>800</v>
      </c>
      <c r="F175" s="38"/>
      <c r="G175" s="52"/>
      <c r="H175" s="53">
        <f t="shared" si="12"/>
        <v>0</v>
      </c>
      <c r="I175" s="53">
        <f t="shared" si="13"/>
        <v>0</v>
      </c>
    </row>
    <row r="176" spans="1:9" s="54" customFormat="1" ht="28.5" customHeight="1" x14ac:dyDescent="0.25">
      <c r="A176" s="34" t="s">
        <v>1295</v>
      </c>
      <c r="B176" s="48" t="s">
        <v>1296</v>
      </c>
      <c r="C176" s="36"/>
      <c r="D176" s="36"/>
      <c r="E176" s="37">
        <v>60</v>
      </c>
      <c r="F176" s="38"/>
      <c r="G176" s="52"/>
      <c r="H176" s="53">
        <f t="shared" si="12"/>
        <v>0</v>
      </c>
      <c r="I176" s="53">
        <f t="shared" si="13"/>
        <v>0</v>
      </c>
    </row>
    <row r="177" spans="1:9" s="54" customFormat="1" ht="28.5" customHeight="1" x14ac:dyDescent="0.25">
      <c r="A177" s="34" t="s">
        <v>1347</v>
      </c>
      <c r="B177" s="48" t="s">
        <v>1477</v>
      </c>
      <c r="C177" s="36"/>
      <c r="D177" s="36"/>
      <c r="E177" s="37">
        <v>2</v>
      </c>
      <c r="F177" s="38"/>
      <c r="G177" s="52"/>
      <c r="H177" s="53">
        <f t="shared" si="12"/>
        <v>0</v>
      </c>
      <c r="I177" s="53">
        <f t="shared" si="13"/>
        <v>0</v>
      </c>
    </row>
    <row r="178" spans="1:9" s="54" customFormat="1" ht="28.5" customHeight="1" x14ac:dyDescent="0.25">
      <c r="A178" s="34" t="s">
        <v>1478</v>
      </c>
      <c r="B178" s="48" t="s">
        <v>1479</v>
      </c>
      <c r="C178" s="36"/>
      <c r="D178" s="36"/>
      <c r="E178" s="37">
        <v>10</v>
      </c>
      <c r="F178" s="38"/>
      <c r="G178" s="52"/>
      <c r="H178" s="53">
        <f t="shared" si="12"/>
        <v>0</v>
      </c>
      <c r="I178" s="53">
        <f t="shared" si="13"/>
        <v>0</v>
      </c>
    </row>
    <row r="179" spans="1:9" s="54" customFormat="1" ht="28.5" customHeight="1" x14ac:dyDescent="0.25">
      <c r="A179" s="34" t="s">
        <v>1297</v>
      </c>
      <c r="B179" s="48" t="s">
        <v>1298</v>
      </c>
      <c r="C179" s="36"/>
      <c r="D179" s="36"/>
      <c r="E179" s="37">
        <v>118</v>
      </c>
      <c r="F179" s="38"/>
      <c r="G179" s="52"/>
      <c r="H179" s="53">
        <f t="shared" si="12"/>
        <v>0</v>
      </c>
      <c r="I179" s="53">
        <f t="shared" si="13"/>
        <v>0</v>
      </c>
    </row>
    <row r="180" spans="1:9" s="54" customFormat="1" ht="28.5" customHeight="1" x14ac:dyDescent="0.25">
      <c r="A180" s="34" t="s">
        <v>1299</v>
      </c>
      <c r="B180" s="48" t="s">
        <v>1300</v>
      </c>
      <c r="C180" s="36"/>
      <c r="D180" s="36"/>
      <c r="E180" s="37">
        <v>100</v>
      </c>
      <c r="F180" s="38"/>
      <c r="G180" s="52"/>
      <c r="H180" s="53">
        <f t="shared" si="12"/>
        <v>0</v>
      </c>
      <c r="I180" s="53">
        <f t="shared" si="13"/>
        <v>0</v>
      </c>
    </row>
    <row r="181" spans="1:9" s="54" customFormat="1" ht="28.5" customHeight="1" x14ac:dyDescent="0.25">
      <c r="A181" s="34" t="s">
        <v>1301</v>
      </c>
      <c r="B181" s="48" t="s">
        <v>1302</v>
      </c>
      <c r="C181" s="36"/>
      <c r="D181" s="36"/>
      <c r="E181" s="37">
        <v>300</v>
      </c>
      <c r="F181" s="38"/>
      <c r="G181" s="52"/>
      <c r="H181" s="53">
        <f t="shared" si="12"/>
        <v>0</v>
      </c>
      <c r="I181" s="53">
        <f t="shared" si="13"/>
        <v>0</v>
      </c>
    </row>
    <row r="182" spans="1:9" s="54" customFormat="1" ht="28.5" customHeight="1" x14ac:dyDescent="0.25">
      <c r="A182" s="34" t="s">
        <v>1303</v>
      </c>
      <c r="B182" s="48" t="s">
        <v>1304</v>
      </c>
      <c r="C182" s="36"/>
      <c r="D182" s="36"/>
      <c r="E182" s="37">
        <v>12</v>
      </c>
      <c r="F182" s="38"/>
      <c r="G182" s="52"/>
      <c r="H182" s="53">
        <f t="shared" si="12"/>
        <v>0</v>
      </c>
      <c r="I182" s="53">
        <f t="shared" si="13"/>
        <v>0</v>
      </c>
    </row>
    <row r="183" spans="1:9" s="54" customFormat="1" ht="28.5" customHeight="1" x14ac:dyDescent="0.25">
      <c r="A183" s="34" t="s">
        <v>1305</v>
      </c>
      <c r="B183" s="48" t="s">
        <v>1306</v>
      </c>
      <c r="C183" s="36"/>
      <c r="D183" s="36"/>
      <c r="E183" s="37">
        <v>12</v>
      </c>
      <c r="F183" s="38"/>
      <c r="G183" s="52"/>
      <c r="H183" s="53">
        <f t="shared" si="12"/>
        <v>0</v>
      </c>
      <c r="I183" s="53">
        <f t="shared" si="13"/>
        <v>0</v>
      </c>
    </row>
    <row r="184" spans="1:9" s="54" customFormat="1" ht="28.5" customHeight="1" x14ac:dyDescent="0.25">
      <c r="A184" s="34" t="s">
        <v>1357</v>
      </c>
      <c r="B184" s="48" t="s">
        <v>1480</v>
      </c>
      <c r="C184" s="36"/>
      <c r="D184" s="36"/>
      <c r="E184" s="37">
        <v>4</v>
      </c>
      <c r="F184" s="38"/>
      <c r="G184" s="52"/>
      <c r="H184" s="53">
        <f t="shared" si="12"/>
        <v>0</v>
      </c>
      <c r="I184" s="53">
        <f t="shared" si="13"/>
        <v>0</v>
      </c>
    </row>
    <row r="185" spans="1:9" s="54" customFormat="1" ht="28.5" customHeight="1" x14ac:dyDescent="0.25">
      <c r="A185" s="34" t="s">
        <v>1307</v>
      </c>
      <c r="B185" s="48" t="s">
        <v>1308</v>
      </c>
      <c r="C185" s="36"/>
      <c r="D185" s="36"/>
      <c r="E185" s="37">
        <v>214</v>
      </c>
      <c r="F185" s="38"/>
      <c r="G185" s="52"/>
      <c r="H185" s="53">
        <f t="shared" si="12"/>
        <v>0</v>
      </c>
      <c r="I185" s="53">
        <f t="shared" si="13"/>
        <v>0</v>
      </c>
    </row>
    <row r="186" spans="1:9" s="54" customFormat="1" ht="28.5" customHeight="1" x14ac:dyDescent="0.25">
      <c r="A186" s="34" t="s">
        <v>1309</v>
      </c>
      <c r="B186" s="48" t="s">
        <v>1310</v>
      </c>
      <c r="C186" s="36"/>
      <c r="D186" s="36"/>
      <c r="E186" s="37">
        <v>224</v>
      </c>
      <c r="F186" s="38"/>
      <c r="G186" s="52"/>
      <c r="H186" s="53">
        <f t="shared" si="12"/>
        <v>0</v>
      </c>
      <c r="I186" s="53">
        <f t="shared" si="13"/>
        <v>0</v>
      </c>
    </row>
    <row r="187" spans="1:9" s="54" customFormat="1" ht="28.5" customHeight="1" x14ac:dyDescent="0.25">
      <c r="A187" s="34" t="s">
        <v>1311</v>
      </c>
      <c r="B187" s="48" t="s">
        <v>1312</v>
      </c>
      <c r="C187" s="36"/>
      <c r="D187" s="36"/>
      <c r="E187" s="37">
        <v>96</v>
      </c>
      <c r="F187" s="38"/>
      <c r="G187" s="52"/>
      <c r="H187" s="53">
        <f t="shared" si="12"/>
        <v>0</v>
      </c>
      <c r="I187" s="53">
        <f t="shared" si="13"/>
        <v>0</v>
      </c>
    </row>
    <row r="188" spans="1:9" s="54" customFormat="1" ht="28.5" customHeight="1" x14ac:dyDescent="0.25">
      <c r="A188" s="34" t="s">
        <v>1313</v>
      </c>
      <c r="B188" s="48" t="s">
        <v>1314</v>
      </c>
      <c r="C188" s="36"/>
      <c r="D188" s="36"/>
      <c r="E188" s="37">
        <v>50</v>
      </c>
      <c r="F188" s="38"/>
      <c r="G188" s="52"/>
      <c r="H188" s="53">
        <f t="shared" si="12"/>
        <v>0</v>
      </c>
      <c r="I188" s="53">
        <f t="shared" si="13"/>
        <v>0</v>
      </c>
    </row>
    <row r="189" spans="1:9" s="54" customFormat="1" ht="28.5" customHeight="1" x14ac:dyDescent="0.25">
      <c r="A189" s="34" t="s">
        <v>1315</v>
      </c>
      <c r="B189" s="48" t="s">
        <v>1316</v>
      </c>
      <c r="C189" s="36"/>
      <c r="D189" s="36"/>
      <c r="E189" s="37">
        <v>230</v>
      </c>
      <c r="F189" s="38"/>
      <c r="G189" s="52"/>
      <c r="H189" s="53">
        <f t="shared" si="12"/>
        <v>0</v>
      </c>
      <c r="I189" s="53">
        <f t="shared" si="13"/>
        <v>0</v>
      </c>
    </row>
    <row r="190" spans="1:9" s="54" customFormat="1" ht="28.5" customHeight="1" x14ac:dyDescent="0.25">
      <c r="A190" s="34" t="s">
        <v>1317</v>
      </c>
      <c r="B190" s="48" t="s">
        <v>1318</v>
      </c>
      <c r="C190" s="36"/>
      <c r="D190" s="36"/>
      <c r="E190" s="37">
        <v>30</v>
      </c>
      <c r="F190" s="38"/>
      <c r="G190" s="52"/>
      <c r="H190" s="53">
        <f t="shared" si="12"/>
        <v>0</v>
      </c>
      <c r="I190" s="53">
        <f t="shared" si="13"/>
        <v>0</v>
      </c>
    </row>
    <row r="191" spans="1:9" s="54" customFormat="1" ht="28.5" customHeight="1" x14ac:dyDescent="0.25">
      <c r="A191" s="34" t="s">
        <v>1321</v>
      </c>
      <c r="B191" s="48" t="s">
        <v>1322</v>
      </c>
      <c r="C191" s="36"/>
      <c r="D191" s="36"/>
      <c r="E191" s="37">
        <v>220</v>
      </c>
      <c r="F191" s="38"/>
      <c r="G191" s="52"/>
      <c r="H191" s="53">
        <f t="shared" si="12"/>
        <v>0</v>
      </c>
      <c r="I191" s="53">
        <f t="shared" si="13"/>
        <v>0</v>
      </c>
    </row>
    <row r="192" spans="1:9" s="54" customFormat="1" ht="28.5" customHeight="1" x14ac:dyDescent="0.25">
      <c r="A192" s="34" t="s">
        <v>1483</v>
      </c>
      <c r="B192" s="48" t="s">
        <v>1484</v>
      </c>
      <c r="C192" s="36"/>
      <c r="D192" s="36"/>
      <c r="E192" s="37">
        <v>2</v>
      </c>
      <c r="F192" s="38"/>
      <c r="G192" s="52"/>
      <c r="H192" s="53">
        <f t="shared" si="12"/>
        <v>0</v>
      </c>
      <c r="I192" s="53">
        <f t="shared" si="13"/>
        <v>0</v>
      </c>
    </row>
    <row r="193" spans="1:9" s="54" customFormat="1" ht="28.5" customHeight="1" x14ac:dyDescent="0.25">
      <c r="A193" s="34" t="s">
        <v>1323</v>
      </c>
      <c r="B193" s="48" t="s">
        <v>1324</v>
      </c>
      <c r="C193" s="36"/>
      <c r="D193" s="36"/>
      <c r="E193" s="37">
        <v>4</v>
      </c>
      <c r="F193" s="38"/>
      <c r="G193" s="52"/>
      <c r="H193" s="53">
        <f t="shared" si="12"/>
        <v>0</v>
      </c>
      <c r="I193" s="53">
        <f t="shared" si="13"/>
        <v>0</v>
      </c>
    </row>
    <row r="194" spans="1:9" s="54" customFormat="1" ht="28.5" customHeight="1" x14ac:dyDescent="0.25">
      <c r="A194" s="34" t="s">
        <v>1327</v>
      </c>
      <c r="B194" s="48" t="s">
        <v>1328</v>
      </c>
      <c r="C194" s="36"/>
      <c r="D194" s="36"/>
      <c r="E194" s="37">
        <v>12</v>
      </c>
      <c r="F194" s="38"/>
      <c r="G194" s="52"/>
      <c r="H194" s="53">
        <f t="shared" si="12"/>
        <v>0</v>
      </c>
      <c r="I194" s="53">
        <f t="shared" si="13"/>
        <v>0</v>
      </c>
    </row>
    <row r="195" spans="1:9" s="54" customFormat="1" ht="28.5" customHeight="1" x14ac:dyDescent="0.25">
      <c r="A195" s="34" t="s">
        <v>1329</v>
      </c>
      <c r="B195" s="48" t="s">
        <v>1330</v>
      </c>
      <c r="C195" s="36"/>
      <c r="D195" s="36"/>
      <c r="E195" s="37">
        <v>4</v>
      </c>
      <c r="F195" s="38"/>
      <c r="G195" s="52"/>
      <c r="H195" s="53">
        <f t="shared" si="12"/>
        <v>0</v>
      </c>
      <c r="I195" s="53">
        <f t="shared" si="13"/>
        <v>0</v>
      </c>
    </row>
    <row r="196" spans="1:9" s="54" customFormat="1" ht="28.5" customHeight="1" x14ac:dyDescent="0.25">
      <c r="A196" s="34" t="s">
        <v>1331</v>
      </c>
      <c r="B196" s="48" t="s">
        <v>1332</v>
      </c>
      <c r="C196" s="36"/>
      <c r="D196" s="36"/>
      <c r="E196" s="37">
        <v>8</v>
      </c>
      <c r="F196" s="38"/>
      <c r="G196" s="52"/>
      <c r="H196" s="53">
        <f t="shared" si="12"/>
        <v>0</v>
      </c>
      <c r="I196" s="53">
        <f t="shared" si="13"/>
        <v>0</v>
      </c>
    </row>
    <row r="197" spans="1:9" s="54" customFormat="1" ht="28.5" customHeight="1" x14ac:dyDescent="0.25">
      <c r="A197" s="34" t="s">
        <v>1333</v>
      </c>
      <c r="B197" s="48" t="s">
        <v>1334</v>
      </c>
      <c r="C197" s="36"/>
      <c r="D197" s="36"/>
      <c r="E197" s="37">
        <v>2</v>
      </c>
      <c r="F197" s="38"/>
      <c r="G197" s="52"/>
      <c r="H197" s="53">
        <f t="shared" si="12"/>
        <v>0</v>
      </c>
      <c r="I197" s="53">
        <f t="shared" si="13"/>
        <v>0</v>
      </c>
    </row>
    <row r="198" spans="1:9" s="54" customFormat="1" ht="28.5" customHeight="1" x14ac:dyDescent="0.25">
      <c r="A198" s="34" t="s">
        <v>1335</v>
      </c>
      <c r="B198" s="48" t="s">
        <v>1336</v>
      </c>
      <c r="C198" s="36"/>
      <c r="D198" s="36"/>
      <c r="E198" s="37">
        <v>2</v>
      </c>
      <c r="F198" s="38"/>
      <c r="G198" s="52"/>
      <c r="H198" s="53">
        <f t="shared" si="12"/>
        <v>0</v>
      </c>
      <c r="I198" s="53">
        <f t="shared" si="13"/>
        <v>0</v>
      </c>
    </row>
    <row r="199" spans="1:9" s="54" customFormat="1" ht="28.5" customHeight="1" x14ac:dyDescent="0.25">
      <c r="A199" s="34" t="s">
        <v>1349</v>
      </c>
      <c r="B199" s="48" t="s">
        <v>1485</v>
      </c>
      <c r="C199" s="36"/>
      <c r="D199" s="36"/>
      <c r="E199" s="37">
        <v>2</v>
      </c>
      <c r="F199" s="38"/>
      <c r="G199" s="52"/>
      <c r="H199" s="53">
        <f t="shared" si="12"/>
        <v>0</v>
      </c>
      <c r="I199" s="53">
        <f t="shared" si="13"/>
        <v>0</v>
      </c>
    </row>
    <row r="200" spans="1:9" s="54" customFormat="1" ht="28.5" customHeight="1" x14ac:dyDescent="0.25">
      <c r="A200" s="34" t="s">
        <v>1337</v>
      </c>
      <c r="B200" s="48" t="s">
        <v>1338</v>
      </c>
      <c r="C200" s="36"/>
      <c r="D200" s="36"/>
      <c r="E200" s="37">
        <v>2</v>
      </c>
      <c r="F200" s="38"/>
      <c r="G200" s="52"/>
      <c r="H200" s="53">
        <f t="shared" si="12"/>
        <v>0</v>
      </c>
      <c r="I200" s="53">
        <f t="shared" si="13"/>
        <v>0</v>
      </c>
    </row>
    <row r="201" spans="1:9" s="54" customFormat="1" ht="28.5" customHeight="1" x14ac:dyDescent="0.25">
      <c r="A201" s="34" t="s">
        <v>1339</v>
      </c>
      <c r="B201" s="48" t="s">
        <v>1340</v>
      </c>
      <c r="C201" s="36"/>
      <c r="D201" s="36"/>
      <c r="E201" s="37">
        <v>6</v>
      </c>
      <c r="F201" s="38"/>
      <c r="G201" s="52"/>
      <c r="H201" s="53">
        <f t="shared" si="12"/>
        <v>0</v>
      </c>
      <c r="I201" s="53">
        <f t="shared" si="13"/>
        <v>0</v>
      </c>
    </row>
    <row r="202" spans="1:9" s="54" customFormat="1" ht="28.5" customHeight="1" x14ac:dyDescent="0.25">
      <c r="A202" s="34" t="s">
        <v>1343</v>
      </c>
      <c r="B202" s="48" t="s">
        <v>1344</v>
      </c>
      <c r="C202" s="36"/>
      <c r="D202" s="36"/>
      <c r="E202" s="37">
        <v>2</v>
      </c>
      <c r="F202" s="38"/>
      <c r="G202" s="52"/>
      <c r="H202" s="53">
        <f t="shared" si="12"/>
        <v>0</v>
      </c>
      <c r="I202" s="53">
        <f t="shared" si="13"/>
        <v>0</v>
      </c>
    </row>
    <row r="203" spans="1:9" s="54" customFormat="1" ht="28.5" customHeight="1" x14ac:dyDescent="0.25">
      <c r="A203" s="34" t="s">
        <v>1465</v>
      </c>
      <c r="B203" s="48" t="s">
        <v>389</v>
      </c>
      <c r="C203" s="36"/>
      <c r="D203" s="36"/>
      <c r="E203" s="37">
        <v>1</v>
      </c>
      <c r="F203" s="38"/>
      <c r="G203" s="52"/>
      <c r="H203" s="53">
        <f t="shared" ref="H203:H217" si="14">+F203+G203</f>
        <v>0</v>
      </c>
      <c r="I203" s="53">
        <f t="shared" ref="I203:I217" si="15">+E203*F203</f>
        <v>0</v>
      </c>
    </row>
    <row r="204" spans="1:9" s="54" customFormat="1" ht="28.5" customHeight="1" x14ac:dyDescent="0.25">
      <c r="A204" s="34" t="s">
        <v>1359</v>
      </c>
      <c r="B204" s="48" t="s">
        <v>391</v>
      </c>
      <c r="C204" s="36"/>
      <c r="D204" s="36"/>
      <c r="E204" s="37">
        <v>1</v>
      </c>
      <c r="F204" s="38"/>
      <c r="G204" s="52"/>
      <c r="H204" s="53">
        <f t="shared" si="14"/>
        <v>0</v>
      </c>
      <c r="I204" s="53">
        <f t="shared" si="15"/>
        <v>0</v>
      </c>
    </row>
    <row r="205" spans="1:9" s="54" customFormat="1" ht="28.5" customHeight="1" x14ac:dyDescent="0.25">
      <c r="A205" s="34" t="s">
        <v>1348</v>
      </c>
      <c r="B205" s="48" t="s">
        <v>392</v>
      </c>
      <c r="C205" s="36"/>
      <c r="D205" s="36"/>
      <c r="E205" s="37">
        <v>1</v>
      </c>
      <c r="F205" s="38"/>
      <c r="G205" s="52"/>
      <c r="H205" s="53">
        <f t="shared" si="14"/>
        <v>0</v>
      </c>
      <c r="I205" s="53">
        <f t="shared" si="15"/>
        <v>0</v>
      </c>
    </row>
    <row r="206" spans="1:9" s="54" customFormat="1" ht="28.5" customHeight="1" x14ac:dyDescent="0.25">
      <c r="A206" s="34" t="s">
        <v>1531</v>
      </c>
      <c r="B206" s="48" t="s">
        <v>1532</v>
      </c>
      <c r="C206" s="36"/>
      <c r="D206" s="36"/>
      <c r="E206" s="37">
        <v>1</v>
      </c>
      <c r="F206" s="38"/>
      <c r="G206" s="52"/>
      <c r="H206" s="53">
        <f t="shared" si="14"/>
        <v>0</v>
      </c>
      <c r="I206" s="53">
        <f t="shared" si="15"/>
        <v>0</v>
      </c>
    </row>
    <row r="207" spans="1:9" s="54" customFormat="1" ht="28.5" customHeight="1" x14ac:dyDescent="0.25">
      <c r="A207" s="34" t="s">
        <v>1352</v>
      </c>
      <c r="B207" s="48" t="s">
        <v>395</v>
      </c>
      <c r="C207" s="36"/>
      <c r="D207" s="36"/>
      <c r="E207" s="37">
        <v>1</v>
      </c>
      <c r="F207" s="38"/>
      <c r="G207" s="52"/>
      <c r="H207" s="53">
        <f t="shared" si="14"/>
        <v>0</v>
      </c>
      <c r="I207" s="53">
        <f t="shared" si="15"/>
        <v>0</v>
      </c>
    </row>
    <row r="208" spans="1:9" s="54" customFormat="1" ht="28.5" customHeight="1" x14ac:dyDescent="0.25">
      <c r="A208" s="34" t="s">
        <v>1353</v>
      </c>
      <c r="B208" s="48" t="s">
        <v>1488</v>
      </c>
      <c r="C208" s="36"/>
      <c r="D208" s="36"/>
      <c r="E208" s="37">
        <v>1</v>
      </c>
      <c r="F208" s="38"/>
      <c r="G208" s="52"/>
      <c r="H208" s="53">
        <f t="shared" si="14"/>
        <v>0</v>
      </c>
      <c r="I208" s="53">
        <f t="shared" si="15"/>
        <v>0</v>
      </c>
    </row>
    <row r="209" spans="1:9" s="54" customFormat="1" ht="28.5" customHeight="1" x14ac:dyDescent="0.25">
      <c r="A209" s="34" t="s">
        <v>1354</v>
      </c>
      <c r="B209" s="48" t="s">
        <v>397</v>
      </c>
      <c r="C209" s="36"/>
      <c r="D209" s="36"/>
      <c r="E209" s="37">
        <v>1</v>
      </c>
      <c r="F209" s="38"/>
      <c r="G209" s="52"/>
      <c r="H209" s="53">
        <f t="shared" si="14"/>
        <v>0</v>
      </c>
      <c r="I209" s="53">
        <f t="shared" si="15"/>
        <v>0</v>
      </c>
    </row>
    <row r="210" spans="1:9" s="54" customFormat="1" ht="28.5" customHeight="1" x14ac:dyDescent="0.25">
      <c r="A210" s="34" t="s">
        <v>1358</v>
      </c>
      <c r="B210" s="48" t="s">
        <v>402</v>
      </c>
      <c r="C210" s="36"/>
      <c r="D210" s="36"/>
      <c r="E210" s="37">
        <v>1</v>
      </c>
      <c r="F210" s="38"/>
      <c r="G210" s="52"/>
      <c r="H210" s="53">
        <f t="shared" si="14"/>
        <v>0</v>
      </c>
      <c r="I210" s="53">
        <f t="shared" si="15"/>
        <v>0</v>
      </c>
    </row>
    <row r="211" spans="1:9" s="54" customFormat="1" ht="28.5" customHeight="1" x14ac:dyDescent="0.25">
      <c r="A211" s="34" t="s">
        <v>1253</v>
      </c>
      <c r="B211" s="48" t="s">
        <v>1254</v>
      </c>
      <c r="C211" s="36"/>
      <c r="D211" s="36"/>
      <c r="E211" s="37">
        <v>1</v>
      </c>
      <c r="F211" s="38"/>
      <c r="G211" s="52"/>
      <c r="H211" s="53">
        <f t="shared" si="14"/>
        <v>0</v>
      </c>
      <c r="I211" s="53">
        <f t="shared" si="15"/>
        <v>0</v>
      </c>
    </row>
    <row r="212" spans="1:9" s="54" customFormat="1" ht="28.5" customHeight="1" x14ac:dyDescent="0.25">
      <c r="A212" s="34" t="s">
        <v>1257</v>
      </c>
      <c r="B212" s="48" t="s">
        <v>1258</v>
      </c>
      <c r="C212" s="36"/>
      <c r="D212" s="36"/>
      <c r="E212" s="37">
        <v>1</v>
      </c>
      <c r="F212" s="38"/>
      <c r="G212" s="52"/>
      <c r="H212" s="53">
        <f t="shared" si="14"/>
        <v>0</v>
      </c>
      <c r="I212" s="53">
        <f t="shared" si="15"/>
        <v>0</v>
      </c>
    </row>
    <row r="213" spans="1:9" s="54" customFormat="1" ht="28.5" customHeight="1" x14ac:dyDescent="0.25">
      <c r="A213" s="34" t="s">
        <v>1261</v>
      </c>
      <c r="B213" s="48" t="s">
        <v>1262</v>
      </c>
      <c r="C213" s="36"/>
      <c r="D213" s="36"/>
      <c r="E213" s="37">
        <v>1</v>
      </c>
      <c r="F213" s="38"/>
      <c r="G213" s="52"/>
      <c r="H213" s="53">
        <f t="shared" si="14"/>
        <v>0</v>
      </c>
      <c r="I213" s="53">
        <f t="shared" si="15"/>
        <v>0</v>
      </c>
    </row>
    <row r="214" spans="1:9" s="54" customFormat="1" ht="28.5" customHeight="1" x14ac:dyDescent="0.25">
      <c r="A214" s="34" t="s">
        <v>1265</v>
      </c>
      <c r="B214" s="48" t="s">
        <v>1266</v>
      </c>
      <c r="C214" s="36"/>
      <c r="D214" s="36"/>
      <c r="E214" s="37">
        <v>1</v>
      </c>
      <c r="F214" s="38"/>
      <c r="G214" s="52"/>
      <c r="H214" s="53">
        <f t="shared" si="14"/>
        <v>0</v>
      </c>
      <c r="I214" s="53">
        <f t="shared" si="15"/>
        <v>0</v>
      </c>
    </row>
    <row r="215" spans="1:9" s="54" customFormat="1" ht="28.5" customHeight="1" x14ac:dyDescent="0.25">
      <c r="A215" s="34" t="s">
        <v>1345</v>
      </c>
      <c r="B215" s="48" t="s">
        <v>1476</v>
      </c>
      <c r="C215" s="36"/>
      <c r="D215" s="36"/>
      <c r="E215" s="37">
        <v>1</v>
      </c>
      <c r="F215" s="38"/>
      <c r="G215" s="52"/>
      <c r="H215" s="53">
        <f t="shared" si="14"/>
        <v>0</v>
      </c>
      <c r="I215" s="53">
        <f t="shared" si="15"/>
        <v>0</v>
      </c>
    </row>
    <row r="216" spans="1:9" s="54" customFormat="1" ht="28.5" customHeight="1" x14ac:dyDescent="0.25">
      <c r="A216" s="34" t="s">
        <v>1481</v>
      </c>
      <c r="B216" s="48" t="s">
        <v>1482</v>
      </c>
      <c r="C216" s="36"/>
      <c r="D216" s="36"/>
      <c r="E216" s="37">
        <v>1</v>
      </c>
      <c r="F216" s="38"/>
      <c r="G216" s="52"/>
      <c r="H216" s="53">
        <f t="shared" si="14"/>
        <v>0</v>
      </c>
      <c r="I216" s="53">
        <f t="shared" si="15"/>
        <v>0</v>
      </c>
    </row>
    <row r="217" spans="1:9" s="54" customFormat="1" ht="28.5" customHeight="1" x14ac:dyDescent="0.25">
      <c r="A217" s="34" t="s">
        <v>1319</v>
      </c>
      <c r="B217" s="48" t="s">
        <v>1320</v>
      </c>
      <c r="C217" s="36"/>
      <c r="D217" s="36"/>
      <c r="E217" s="37">
        <v>1</v>
      </c>
      <c r="F217" s="38"/>
      <c r="G217" s="52"/>
      <c r="H217" s="53">
        <f t="shared" si="14"/>
        <v>0</v>
      </c>
      <c r="I217" s="53">
        <f t="shared" si="15"/>
        <v>0</v>
      </c>
    </row>
    <row r="218" spans="1:9" s="55" customFormat="1" ht="15" customHeight="1" x14ac:dyDescent="0.25">
      <c r="A218" s="83" t="s">
        <v>1606</v>
      </c>
      <c r="B218" s="84"/>
      <c r="C218" s="84"/>
      <c r="D218" s="84"/>
      <c r="E218" s="84"/>
      <c r="F218" s="84"/>
      <c r="G218" s="84">
        <f>SUM(G139:G217)</f>
        <v>0</v>
      </c>
      <c r="H218" s="85">
        <f>SUM(H139:H217)</f>
        <v>0</v>
      </c>
      <c r="I218" s="56">
        <f>SUM(I139:I217)</f>
        <v>0</v>
      </c>
    </row>
    <row r="219" spans="1:9" s="55" customFormat="1" ht="15" customHeight="1" x14ac:dyDescent="0.25">
      <c r="A219" s="83" t="s">
        <v>598</v>
      </c>
      <c r="B219" s="84"/>
      <c r="C219" s="84"/>
      <c r="D219" s="84"/>
      <c r="E219" s="84"/>
      <c r="F219" s="84"/>
      <c r="G219" s="84"/>
      <c r="H219" s="85"/>
      <c r="I219" s="56">
        <f>+I22+I33+I40+I131+I136+I218</f>
        <v>0</v>
      </c>
    </row>
    <row r="220" spans="1:9" s="55" customFormat="1" ht="15" customHeight="1" x14ac:dyDescent="0.25">
      <c r="A220" s="74"/>
      <c r="B220" s="74"/>
      <c r="C220" s="74"/>
      <c r="D220" s="74"/>
      <c r="E220" s="74"/>
      <c r="F220" s="74"/>
      <c r="G220" s="74"/>
      <c r="H220" s="74"/>
      <c r="I220" s="75"/>
    </row>
    <row r="221" spans="1:9" s="55" customFormat="1" ht="15" customHeight="1" x14ac:dyDescent="0.25">
      <c r="A221" s="74"/>
      <c r="B221" s="74"/>
      <c r="C221" s="74"/>
      <c r="D221" s="74"/>
      <c r="E221" s="74"/>
      <c r="F221" s="74"/>
      <c r="G221" s="74"/>
      <c r="H221" s="74"/>
      <c r="I221" s="75"/>
    </row>
    <row r="222" spans="1:9" s="4" customFormat="1" x14ac:dyDescent="0.2">
      <c r="A222" s="3"/>
      <c r="F222" s="22"/>
      <c r="H222" s="25"/>
      <c r="I222" s="25"/>
    </row>
    <row r="223" spans="1:9" s="4" customFormat="1" x14ac:dyDescent="0.2">
      <c r="A223" s="3"/>
      <c r="C223" s="49"/>
      <c r="D223" s="49"/>
      <c r="E223" s="49"/>
      <c r="F223" s="49"/>
      <c r="H223" s="25"/>
      <c r="I223" s="25"/>
    </row>
    <row r="224" spans="1:9" s="4" customFormat="1" ht="15" x14ac:dyDescent="0.25">
      <c r="A224" s="3"/>
      <c r="C224" s="86" t="s">
        <v>550</v>
      </c>
      <c r="D224" s="86"/>
      <c r="E224" s="86"/>
      <c r="F224" s="86"/>
      <c r="H224" s="25"/>
      <c r="I224" s="25"/>
    </row>
  </sheetData>
  <autoFilter ref="A15:I219"/>
  <mergeCells count="43">
    <mergeCell ref="E23:E24"/>
    <mergeCell ref="F23:F24"/>
    <mergeCell ref="G23:G24"/>
    <mergeCell ref="H23:H24"/>
    <mergeCell ref="I23:I24"/>
    <mergeCell ref="A3:I3"/>
    <mergeCell ref="A4:I4"/>
    <mergeCell ref="A5:I5"/>
    <mergeCell ref="A6:I6"/>
    <mergeCell ref="B14:I14"/>
    <mergeCell ref="I41:I42"/>
    <mergeCell ref="A33:H33"/>
    <mergeCell ref="E34:E35"/>
    <mergeCell ref="F34:F35"/>
    <mergeCell ref="G34:G35"/>
    <mergeCell ref="H34:H35"/>
    <mergeCell ref="I34:I35"/>
    <mergeCell ref="A40:H40"/>
    <mergeCell ref="E41:E42"/>
    <mergeCell ref="F41:F42"/>
    <mergeCell ref="G41:G42"/>
    <mergeCell ref="H41:H42"/>
    <mergeCell ref="E132:E133"/>
    <mergeCell ref="F132:F133"/>
    <mergeCell ref="G132:G133"/>
    <mergeCell ref="H132:H133"/>
    <mergeCell ref="I132:I133"/>
    <mergeCell ref="I15:I16"/>
    <mergeCell ref="A22:H22"/>
    <mergeCell ref="A218:H218"/>
    <mergeCell ref="A219:H219"/>
    <mergeCell ref="C224:F224"/>
    <mergeCell ref="E15:E16"/>
    <mergeCell ref="F15:F16"/>
    <mergeCell ref="G15:G16"/>
    <mergeCell ref="H15:H16"/>
    <mergeCell ref="A136:H136"/>
    <mergeCell ref="E137:E138"/>
    <mergeCell ref="F137:F138"/>
    <mergeCell ref="G137:G138"/>
    <mergeCell ref="H137:H138"/>
    <mergeCell ref="I137:I138"/>
    <mergeCell ref="A131:H131"/>
  </mergeCells>
  <pageMargins left="0.70866141732283472" right="0.70866141732283472" top="0.74803149606299213" bottom="0.74803149606299213" header="0.31496062992125984" footer="0.31496062992125984"/>
  <pageSetup scale="60" fitToHeight="0" orientation="landscape" r:id="rId1"/>
  <headerFooter>
    <oddFooter>&amp;C&amp;P de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topLeftCell="A60" zoomScale="87" zoomScaleNormal="87" zoomScaleSheetLayoutView="160" workbookViewId="0">
      <selection activeCell="A70" sqref="A70:H70"/>
    </sheetView>
  </sheetViews>
  <sheetFormatPr baseColWidth="10" defaultColWidth="11.42578125" defaultRowHeight="12.75" x14ac:dyDescent="0.2"/>
  <cols>
    <col min="1" max="1" width="13" style="3" customWidth="1"/>
    <col min="2" max="2" width="70.28515625" style="4" customWidth="1"/>
    <col min="3" max="3" width="19.7109375" style="4" customWidth="1"/>
    <col min="4" max="4" width="17.42578125" style="4" customWidth="1"/>
    <col min="5" max="5" width="15.5703125" style="4" customWidth="1"/>
    <col min="6" max="6" width="17" style="4" customWidth="1"/>
    <col min="7" max="7" width="15" style="4" customWidth="1"/>
    <col min="8" max="8" width="15.28515625" style="25" customWidth="1"/>
    <col min="9" max="9" width="20" style="25" customWidth="1"/>
    <col min="10" max="10" width="11.42578125" style="25"/>
    <col min="11" max="11" width="54.42578125" style="25" customWidth="1"/>
    <col min="12" max="16384" width="11.42578125" style="25"/>
  </cols>
  <sheetData>
    <row r="1" spans="1:9" s="2" customFormat="1" x14ac:dyDescent="0.2">
      <c r="A1" s="21"/>
      <c r="B1" s="5"/>
      <c r="C1" s="5"/>
      <c r="D1" s="5"/>
      <c r="E1" s="5"/>
      <c r="F1" s="5"/>
      <c r="G1" s="5"/>
    </row>
    <row r="2" spans="1:9" s="2" customFormat="1" x14ac:dyDescent="0.2"/>
    <row r="3" spans="1:9" s="2" customFormat="1" ht="12.75" customHeight="1" x14ac:dyDescent="0.2">
      <c r="A3" s="79" t="s">
        <v>549</v>
      </c>
      <c r="B3" s="79"/>
      <c r="C3" s="79"/>
      <c r="D3" s="79"/>
      <c r="E3" s="79"/>
      <c r="F3" s="79"/>
      <c r="G3" s="79"/>
      <c r="H3" s="79"/>
      <c r="I3" s="79"/>
    </row>
    <row r="4" spans="1:9" s="2" customFormat="1" ht="15" customHeight="1" x14ac:dyDescent="0.2">
      <c r="A4" s="79" t="s">
        <v>659</v>
      </c>
      <c r="B4" s="79"/>
      <c r="C4" s="79"/>
      <c r="D4" s="79"/>
      <c r="E4" s="79"/>
      <c r="F4" s="79"/>
      <c r="G4" s="79"/>
      <c r="H4" s="79"/>
      <c r="I4" s="79"/>
    </row>
    <row r="5" spans="1:9" s="2" customFormat="1" ht="15.75" x14ac:dyDescent="0.2">
      <c r="A5" s="79" t="s">
        <v>553</v>
      </c>
      <c r="B5" s="79"/>
      <c r="C5" s="79"/>
      <c r="D5" s="79"/>
      <c r="E5" s="79"/>
      <c r="F5" s="79"/>
      <c r="G5" s="79"/>
      <c r="H5" s="79"/>
      <c r="I5" s="79"/>
    </row>
    <row r="6" spans="1:9" s="2" customFormat="1" ht="15" customHeight="1" x14ac:dyDescent="0.2">
      <c r="A6" s="79" t="s">
        <v>650</v>
      </c>
      <c r="B6" s="79"/>
      <c r="C6" s="79"/>
      <c r="D6" s="79"/>
      <c r="E6" s="79"/>
      <c r="F6" s="79"/>
      <c r="G6" s="79"/>
      <c r="H6" s="79"/>
      <c r="I6" s="79"/>
    </row>
    <row r="7" spans="1:9" s="15" customFormat="1" ht="14.25" x14ac:dyDescent="0.2">
      <c r="B7" s="16"/>
      <c r="C7" s="16"/>
      <c r="D7" s="16"/>
      <c r="F7" s="14" t="s">
        <v>548</v>
      </c>
      <c r="G7" s="17"/>
      <c r="H7" s="17"/>
    </row>
    <row r="8" spans="1:9" s="15" customFormat="1" ht="15" x14ac:dyDescent="0.25">
      <c r="A8" s="23" t="s">
        <v>543</v>
      </c>
      <c r="B8" s="16"/>
      <c r="C8" s="16"/>
      <c r="D8" s="16"/>
      <c r="E8" s="18"/>
      <c r="F8" s="18"/>
      <c r="G8" s="18"/>
    </row>
    <row r="9" spans="1:9" s="15" customFormat="1" ht="14.25" x14ac:dyDescent="0.2">
      <c r="A9" s="13" t="s">
        <v>544</v>
      </c>
      <c r="B9" s="19"/>
      <c r="C9" s="16"/>
      <c r="D9" s="16"/>
      <c r="E9" s="18"/>
      <c r="F9" s="18"/>
      <c r="G9" s="18"/>
    </row>
    <row r="10" spans="1:9" s="15" customFormat="1" ht="14.25" x14ac:dyDescent="0.2">
      <c r="A10" s="13" t="s">
        <v>545</v>
      </c>
      <c r="B10" s="20"/>
      <c r="C10" s="16"/>
      <c r="D10" s="16"/>
      <c r="E10" s="18"/>
      <c r="F10" s="18"/>
      <c r="G10" s="18"/>
    </row>
    <row r="11" spans="1:9" s="15" customFormat="1" ht="14.25" x14ac:dyDescent="0.2">
      <c r="A11" s="13" t="s">
        <v>546</v>
      </c>
      <c r="B11" s="20"/>
      <c r="C11" s="16"/>
      <c r="D11" s="16"/>
      <c r="E11" s="18"/>
      <c r="F11" s="18"/>
      <c r="G11" s="18"/>
    </row>
    <row r="12" spans="1:9" s="15" customFormat="1" ht="28.5" x14ac:dyDescent="0.2">
      <c r="A12" s="24" t="s">
        <v>547</v>
      </c>
      <c r="B12" s="20"/>
      <c r="C12" s="16"/>
      <c r="D12" s="16"/>
      <c r="E12" s="18"/>
      <c r="F12" s="18"/>
      <c r="G12" s="18"/>
    </row>
    <row r="13" spans="1:9" s="18" customFormat="1" ht="14.25" x14ac:dyDescent="0.2">
      <c r="A13" s="16"/>
    </row>
    <row r="14" spans="1:9" s="50" customFormat="1" ht="15.75" x14ac:dyDescent="0.25">
      <c r="A14" s="57" t="s">
        <v>557</v>
      </c>
      <c r="B14" s="87" t="s">
        <v>1546</v>
      </c>
      <c r="C14" s="88"/>
      <c r="D14" s="88"/>
      <c r="E14" s="88"/>
      <c r="F14" s="88"/>
      <c r="G14" s="88"/>
      <c r="H14" s="88"/>
      <c r="I14" s="89"/>
    </row>
    <row r="15" spans="1:9" s="51" customFormat="1" ht="30" customHeight="1" x14ac:dyDescent="0.25">
      <c r="A15" s="58" t="s">
        <v>1597</v>
      </c>
      <c r="B15" s="59" t="s">
        <v>542</v>
      </c>
      <c r="C15" s="58" t="s">
        <v>554</v>
      </c>
      <c r="D15" s="58" t="s">
        <v>555</v>
      </c>
      <c r="E15" s="90" t="s">
        <v>660</v>
      </c>
      <c r="F15" s="90" t="s">
        <v>641</v>
      </c>
      <c r="G15" s="90" t="s">
        <v>644</v>
      </c>
      <c r="H15" s="90" t="s">
        <v>642</v>
      </c>
      <c r="I15" s="90" t="s">
        <v>643</v>
      </c>
    </row>
    <row r="16" spans="1:9" s="51" customFormat="1" ht="15" x14ac:dyDescent="0.25">
      <c r="A16" s="60" t="s">
        <v>639</v>
      </c>
      <c r="B16" s="60" t="s">
        <v>640</v>
      </c>
      <c r="C16" s="61">
        <v>116095.24</v>
      </c>
      <c r="D16" s="62">
        <v>290238.09000000003</v>
      </c>
      <c r="E16" s="91"/>
      <c r="F16" s="91"/>
      <c r="G16" s="91"/>
      <c r="H16" s="91"/>
      <c r="I16" s="91"/>
    </row>
    <row r="17" spans="1:9" s="54" customFormat="1" ht="28.5" customHeight="1" x14ac:dyDescent="0.25">
      <c r="A17" s="34" t="s">
        <v>1233</v>
      </c>
      <c r="B17" s="48" t="s">
        <v>1234</v>
      </c>
      <c r="C17" s="36"/>
      <c r="D17" s="36"/>
      <c r="E17" s="37">
        <v>1</v>
      </c>
      <c r="F17" s="38"/>
      <c r="G17" s="52"/>
      <c r="H17" s="53">
        <f t="shared" ref="H17:H68" si="0">+F17+G17</f>
        <v>0</v>
      </c>
      <c r="I17" s="53">
        <f t="shared" ref="I17:I68" si="1">+E17*F17</f>
        <v>0</v>
      </c>
    </row>
    <row r="18" spans="1:9" s="54" customFormat="1" ht="28.5" customHeight="1" x14ac:dyDescent="0.25">
      <c r="A18" s="34" t="s">
        <v>1235</v>
      </c>
      <c r="B18" s="48" t="s">
        <v>390</v>
      </c>
      <c r="C18" s="36"/>
      <c r="D18" s="36"/>
      <c r="E18" s="37">
        <v>1</v>
      </c>
      <c r="F18" s="38"/>
      <c r="G18" s="52"/>
      <c r="H18" s="53">
        <f t="shared" si="0"/>
        <v>0</v>
      </c>
      <c r="I18" s="53">
        <f t="shared" si="1"/>
        <v>0</v>
      </c>
    </row>
    <row r="19" spans="1:9" s="54" customFormat="1" ht="28.5" customHeight="1" x14ac:dyDescent="0.25">
      <c r="A19" s="34" t="s">
        <v>1236</v>
      </c>
      <c r="B19" s="48" t="s">
        <v>3</v>
      </c>
      <c r="C19" s="36"/>
      <c r="D19" s="36"/>
      <c r="E19" s="37">
        <v>4</v>
      </c>
      <c r="F19" s="38"/>
      <c r="G19" s="52"/>
      <c r="H19" s="53">
        <f t="shared" si="0"/>
        <v>0</v>
      </c>
      <c r="I19" s="53">
        <f t="shared" si="1"/>
        <v>0</v>
      </c>
    </row>
    <row r="20" spans="1:9" s="54" customFormat="1" ht="28.5" customHeight="1" x14ac:dyDescent="0.25">
      <c r="A20" s="34" t="s">
        <v>1237</v>
      </c>
      <c r="B20" s="48" t="s">
        <v>398</v>
      </c>
      <c r="C20" s="36"/>
      <c r="D20" s="36"/>
      <c r="E20" s="37">
        <v>75</v>
      </c>
      <c r="F20" s="38"/>
      <c r="G20" s="52"/>
      <c r="H20" s="53">
        <f t="shared" si="0"/>
        <v>0</v>
      </c>
      <c r="I20" s="53">
        <f t="shared" si="1"/>
        <v>0</v>
      </c>
    </row>
    <row r="21" spans="1:9" s="54" customFormat="1" ht="28.5" customHeight="1" x14ac:dyDescent="0.25">
      <c r="A21" s="34" t="s">
        <v>1238</v>
      </c>
      <c r="B21" s="48" t="s">
        <v>401</v>
      </c>
      <c r="C21" s="36"/>
      <c r="D21" s="36"/>
      <c r="E21" s="37">
        <v>290</v>
      </c>
      <c r="F21" s="38"/>
      <c r="G21" s="52"/>
      <c r="H21" s="53">
        <f t="shared" si="0"/>
        <v>0</v>
      </c>
      <c r="I21" s="53">
        <f t="shared" si="1"/>
        <v>0</v>
      </c>
    </row>
    <row r="22" spans="1:9" s="54" customFormat="1" ht="28.5" customHeight="1" x14ac:dyDescent="0.25">
      <c r="A22" s="34" t="s">
        <v>1239</v>
      </c>
      <c r="B22" s="48" t="s">
        <v>1240</v>
      </c>
      <c r="C22" s="36"/>
      <c r="D22" s="36"/>
      <c r="E22" s="37">
        <v>20</v>
      </c>
      <c r="F22" s="38"/>
      <c r="G22" s="52"/>
      <c r="H22" s="53">
        <f t="shared" si="0"/>
        <v>0</v>
      </c>
      <c r="I22" s="53">
        <f t="shared" si="1"/>
        <v>0</v>
      </c>
    </row>
    <row r="23" spans="1:9" s="54" customFormat="1" ht="28.5" customHeight="1" x14ac:dyDescent="0.25">
      <c r="A23" s="34" t="s">
        <v>1241</v>
      </c>
      <c r="B23" s="48" t="s">
        <v>1242</v>
      </c>
      <c r="C23" s="36"/>
      <c r="D23" s="36"/>
      <c r="E23" s="37">
        <v>6</v>
      </c>
      <c r="F23" s="38"/>
      <c r="G23" s="52"/>
      <c r="H23" s="53">
        <f t="shared" si="0"/>
        <v>0</v>
      </c>
      <c r="I23" s="53">
        <f t="shared" si="1"/>
        <v>0</v>
      </c>
    </row>
    <row r="24" spans="1:9" s="54" customFormat="1" ht="28.5" customHeight="1" x14ac:dyDescent="0.25">
      <c r="A24" s="34" t="s">
        <v>1466</v>
      </c>
      <c r="B24" s="48" t="s">
        <v>1467</v>
      </c>
      <c r="C24" s="36"/>
      <c r="D24" s="36"/>
      <c r="E24" s="37">
        <v>1</v>
      </c>
      <c r="F24" s="38"/>
      <c r="G24" s="52"/>
      <c r="H24" s="53">
        <f t="shared" si="0"/>
        <v>0</v>
      </c>
      <c r="I24" s="53">
        <f t="shared" si="1"/>
        <v>0</v>
      </c>
    </row>
    <row r="25" spans="1:9" s="54" customFormat="1" ht="28.5" customHeight="1" x14ac:dyDescent="0.25">
      <c r="A25" s="34" t="s">
        <v>1243</v>
      </c>
      <c r="B25" s="48" t="s">
        <v>1244</v>
      </c>
      <c r="C25" s="36"/>
      <c r="D25" s="36"/>
      <c r="E25" s="37">
        <v>8</v>
      </c>
      <c r="F25" s="38"/>
      <c r="G25" s="52"/>
      <c r="H25" s="53">
        <f t="shared" si="0"/>
        <v>0</v>
      </c>
      <c r="I25" s="53">
        <f t="shared" si="1"/>
        <v>0</v>
      </c>
    </row>
    <row r="26" spans="1:9" s="54" customFormat="1" ht="28.5" customHeight="1" x14ac:dyDescent="0.25">
      <c r="A26" s="34" t="s">
        <v>1245</v>
      </c>
      <c r="B26" s="48" t="s">
        <v>1246</v>
      </c>
      <c r="C26" s="36"/>
      <c r="D26" s="36"/>
      <c r="E26" s="37">
        <v>4</v>
      </c>
      <c r="F26" s="38"/>
      <c r="G26" s="52"/>
      <c r="H26" s="53">
        <f t="shared" si="0"/>
        <v>0</v>
      </c>
      <c r="I26" s="53">
        <f t="shared" si="1"/>
        <v>0</v>
      </c>
    </row>
    <row r="27" spans="1:9" s="54" customFormat="1" ht="28.5" customHeight="1" x14ac:dyDescent="0.25">
      <c r="A27" s="34" t="s">
        <v>1247</v>
      </c>
      <c r="B27" s="48" t="s">
        <v>1248</v>
      </c>
      <c r="C27" s="36"/>
      <c r="D27" s="36"/>
      <c r="E27" s="37">
        <v>8</v>
      </c>
      <c r="F27" s="38"/>
      <c r="G27" s="52"/>
      <c r="H27" s="53">
        <f t="shared" si="0"/>
        <v>0</v>
      </c>
      <c r="I27" s="53">
        <f t="shared" si="1"/>
        <v>0</v>
      </c>
    </row>
    <row r="28" spans="1:9" s="54" customFormat="1" ht="28.5" customHeight="1" x14ac:dyDescent="0.25">
      <c r="A28" s="34" t="s">
        <v>1249</v>
      </c>
      <c r="B28" s="48" t="s">
        <v>1250</v>
      </c>
      <c r="C28" s="36"/>
      <c r="D28" s="36"/>
      <c r="E28" s="37">
        <v>230</v>
      </c>
      <c r="F28" s="38"/>
      <c r="G28" s="52"/>
      <c r="H28" s="53">
        <f t="shared" si="0"/>
        <v>0</v>
      </c>
      <c r="I28" s="53">
        <f t="shared" si="1"/>
        <v>0</v>
      </c>
    </row>
    <row r="29" spans="1:9" s="54" customFormat="1" ht="28.5" customHeight="1" x14ac:dyDescent="0.25">
      <c r="A29" s="34" t="s">
        <v>1468</v>
      </c>
      <c r="B29" s="48" t="s">
        <v>1469</v>
      </c>
      <c r="C29" s="36"/>
      <c r="D29" s="36"/>
      <c r="E29" s="37">
        <v>1</v>
      </c>
      <c r="F29" s="38"/>
      <c r="G29" s="52"/>
      <c r="H29" s="53">
        <f t="shared" si="0"/>
        <v>0</v>
      </c>
      <c r="I29" s="53">
        <f t="shared" si="1"/>
        <v>0</v>
      </c>
    </row>
    <row r="30" spans="1:9" s="54" customFormat="1" ht="28.5" customHeight="1" x14ac:dyDescent="0.25">
      <c r="A30" s="34" t="s">
        <v>1251</v>
      </c>
      <c r="B30" s="48" t="s">
        <v>1252</v>
      </c>
      <c r="C30" s="36"/>
      <c r="D30" s="36"/>
      <c r="E30" s="37">
        <v>1</v>
      </c>
      <c r="F30" s="38"/>
      <c r="G30" s="52"/>
      <c r="H30" s="53">
        <f t="shared" si="0"/>
        <v>0</v>
      </c>
      <c r="I30" s="53">
        <f t="shared" si="1"/>
        <v>0</v>
      </c>
    </row>
    <row r="31" spans="1:9" s="54" customFormat="1" ht="28.5" customHeight="1" x14ac:dyDescent="0.25">
      <c r="A31" s="34" t="s">
        <v>1360</v>
      </c>
      <c r="B31" s="48" t="s">
        <v>1470</v>
      </c>
      <c r="C31" s="36"/>
      <c r="D31" s="36"/>
      <c r="E31" s="37">
        <v>1</v>
      </c>
      <c r="F31" s="38"/>
      <c r="G31" s="52"/>
      <c r="H31" s="53">
        <f t="shared" si="0"/>
        <v>0</v>
      </c>
      <c r="I31" s="53">
        <f t="shared" si="1"/>
        <v>0</v>
      </c>
    </row>
    <row r="32" spans="1:9" s="54" customFormat="1" ht="28.5" customHeight="1" x14ac:dyDescent="0.25">
      <c r="A32" s="34" t="s">
        <v>1351</v>
      </c>
      <c r="B32" s="48" t="s">
        <v>1471</v>
      </c>
      <c r="C32" s="36"/>
      <c r="D32" s="36"/>
      <c r="E32" s="37">
        <v>1</v>
      </c>
      <c r="F32" s="38"/>
      <c r="G32" s="52"/>
      <c r="H32" s="53">
        <f t="shared" si="0"/>
        <v>0</v>
      </c>
      <c r="I32" s="53">
        <f t="shared" si="1"/>
        <v>0</v>
      </c>
    </row>
    <row r="33" spans="1:9" s="54" customFormat="1" ht="28.5" customHeight="1" x14ac:dyDescent="0.25">
      <c r="A33" s="34" t="s">
        <v>1263</v>
      </c>
      <c r="B33" s="48" t="s">
        <v>1264</v>
      </c>
      <c r="C33" s="36"/>
      <c r="D33" s="36"/>
      <c r="E33" s="37">
        <v>62</v>
      </c>
      <c r="F33" s="38"/>
      <c r="G33" s="52"/>
      <c r="H33" s="53">
        <f t="shared" si="0"/>
        <v>0</v>
      </c>
      <c r="I33" s="53">
        <f t="shared" si="1"/>
        <v>0</v>
      </c>
    </row>
    <row r="34" spans="1:9" s="54" customFormat="1" ht="28.5" customHeight="1" x14ac:dyDescent="0.25">
      <c r="A34" s="34" t="s">
        <v>1271</v>
      </c>
      <c r="B34" s="48" t="s">
        <v>1272</v>
      </c>
      <c r="C34" s="36"/>
      <c r="D34" s="36"/>
      <c r="E34" s="37">
        <v>134</v>
      </c>
      <c r="F34" s="38"/>
      <c r="G34" s="52"/>
      <c r="H34" s="53">
        <f t="shared" si="0"/>
        <v>0</v>
      </c>
      <c r="I34" s="53">
        <f t="shared" si="1"/>
        <v>0</v>
      </c>
    </row>
    <row r="35" spans="1:9" s="54" customFormat="1" ht="28.5" customHeight="1" x14ac:dyDescent="0.25">
      <c r="A35" s="34" t="s">
        <v>1277</v>
      </c>
      <c r="B35" s="48" t="s">
        <v>1278</v>
      </c>
      <c r="C35" s="36"/>
      <c r="D35" s="36"/>
      <c r="E35" s="37">
        <v>1</v>
      </c>
      <c r="F35" s="38"/>
      <c r="G35" s="52"/>
      <c r="H35" s="53">
        <f t="shared" si="0"/>
        <v>0</v>
      </c>
      <c r="I35" s="53">
        <f t="shared" si="1"/>
        <v>0</v>
      </c>
    </row>
    <row r="36" spans="1:9" s="54" customFormat="1" ht="28.5" customHeight="1" x14ac:dyDescent="0.25">
      <c r="A36" s="34" t="s">
        <v>1279</v>
      </c>
      <c r="B36" s="48" t="s">
        <v>1280</v>
      </c>
      <c r="C36" s="36"/>
      <c r="D36" s="36"/>
      <c r="E36" s="37">
        <v>1</v>
      </c>
      <c r="F36" s="38"/>
      <c r="G36" s="52"/>
      <c r="H36" s="53">
        <f t="shared" si="0"/>
        <v>0</v>
      </c>
      <c r="I36" s="53">
        <f t="shared" si="1"/>
        <v>0</v>
      </c>
    </row>
    <row r="37" spans="1:9" s="54" customFormat="1" ht="28.5" customHeight="1" x14ac:dyDescent="0.25">
      <c r="A37" s="34" t="s">
        <v>1281</v>
      </c>
      <c r="B37" s="48" t="s">
        <v>1282</v>
      </c>
      <c r="C37" s="36"/>
      <c r="D37" s="36"/>
      <c r="E37" s="37">
        <v>18</v>
      </c>
      <c r="F37" s="38"/>
      <c r="G37" s="52"/>
      <c r="H37" s="53">
        <f t="shared" si="0"/>
        <v>0</v>
      </c>
      <c r="I37" s="53">
        <f t="shared" si="1"/>
        <v>0</v>
      </c>
    </row>
    <row r="38" spans="1:9" s="54" customFormat="1" ht="28.5" customHeight="1" x14ac:dyDescent="0.25">
      <c r="A38" s="34" t="s">
        <v>1289</v>
      </c>
      <c r="B38" s="48" t="s">
        <v>1290</v>
      </c>
      <c r="C38" s="36"/>
      <c r="D38" s="36"/>
      <c r="E38" s="37">
        <v>80</v>
      </c>
      <c r="F38" s="38"/>
      <c r="G38" s="52"/>
      <c r="H38" s="53">
        <f t="shared" si="0"/>
        <v>0</v>
      </c>
      <c r="I38" s="53">
        <f t="shared" si="1"/>
        <v>0</v>
      </c>
    </row>
    <row r="39" spans="1:9" s="54" customFormat="1" ht="28.5" customHeight="1" x14ac:dyDescent="0.25">
      <c r="A39" s="34" t="s">
        <v>1474</v>
      </c>
      <c r="B39" s="48" t="s">
        <v>1475</v>
      </c>
      <c r="C39" s="36"/>
      <c r="D39" s="36"/>
      <c r="E39" s="37">
        <v>1</v>
      </c>
      <c r="F39" s="38"/>
      <c r="G39" s="52"/>
      <c r="H39" s="53">
        <f t="shared" si="0"/>
        <v>0</v>
      </c>
      <c r="I39" s="53">
        <f t="shared" si="1"/>
        <v>0</v>
      </c>
    </row>
    <row r="40" spans="1:9" s="54" customFormat="1" ht="28.5" customHeight="1" x14ac:dyDescent="0.25">
      <c r="A40" s="34" t="s">
        <v>1293</v>
      </c>
      <c r="B40" s="48" t="s">
        <v>1294</v>
      </c>
      <c r="C40" s="36"/>
      <c r="D40" s="36"/>
      <c r="E40" s="37">
        <v>266</v>
      </c>
      <c r="F40" s="38"/>
      <c r="G40" s="52"/>
      <c r="H40" s="53">
        <f t="shared" si="0"/>
        <v>0</v>
      </c>
      <c r="I40" s="53">
        <f t="shared" si="1"/>
        <v>0</v>
      </c>
    </row>
    <row r="41" spans="1:9" s="54" customFormat="1" ht="28.5" customHeight="1" x14ac:dyDescent="0.25">
      <c r="A41" s="34" t="s">
        <v>1347</v>
      </c>
      <c r="B41" s="48" t="s">
        <v>1477</v>
      </c>
      <c r="C41" s="36"/>
      <c r="D41" s="36"/>
      <c r="E41" s="37">
        <v>1</v>
      </c>
      <c r="F41" s="38"/>
      <c r="G41" s="52"/>
      <c r="H41" s="53">
        <f t="shared" si="0"/>
        <v>0</v>
      </c>
      <c r="I41" s="53">
        <f t="shared" si="1"/>
        <v>0</v>
      </c>
    </row>
    <row r="42" spans="1:9" s="54" customFormat="1" ht="28.5" customHeight="1" x14ac:dyDescent="0.25">
      <c r="A42" s="34" t="s">
        <v>1478</v>
      </c>
      <c r="B42" s="48" t="s">
        <v>1479</v>
      </c>
      <c r="C42" s="36"/>
      <c r="D42" s="36"/>
      <c r="E42" s="37">
        <v>1</v>
      </c>
      <c r="F42" s="38"/>
      <c r="G42" s="52"/>
      <c r="H42" s="53">
        <f t="shared" si="0"/>
        <v>0</v>
      </c>
      <c r="I42" s="53">
        <f t="shared" si="1"/>
        <v>0</v>
      </c>
    </row>
    <row r="43" spans="1:9" s="54" customFormat="1" ht="28.5" customHeight="1" x14ac:dyDescent="0.25">
      <c r="A43" s="34" t="s">
        <v>1297</v>
      </c>
      <c r="B43" s="48" t="s">
        <v>1298</v>
      </c>
      <c r="C43" s="36"/>
      <c r="D43" s="36"/>
      <c r="E43" s="37">
        <v>8</v>
      </c>
      <c r="F43" s="38"/>
      <c r="G43" s="52"/>
      <c r="H43" s="53">
        <f t="shared" si="0"/>
        <v>0</v>
      </c>
      <c r="I43" s="53">
        <f t="shared" si="1"/>
        <v>0</v>
      </c>
    </row>
    <row r="44" spans="1:9" s="54" customFormat="1" ht="28.5" customHeight="1" x14ac:dyDescent="0.25">
      <c r="A44" s="34" t="s">
        <v>1299</v>
      </c>
      <c r="B44" s="48" t="s">
        <v>1300</v>
      </c>
      <c r="C44" s="36"/>
      <c r="D44" s="36"/>
      <c r="E44" s="37">
        <v>4</v>
      </c>
      <c r="F44" s="38"/>
      <c r="G44" s="52"/>
      <c r="H44" s="53">
        <f t="shared" si="0"/>
        <v>0</v>
      </c>
      <c r="I44" s="53">
        <f t="shared" si="1"/>
        <v>0</v>
      </c>
    </row>
    <row r="45" spans="1:9" s="54" customFormat="1" ht="28.5" customHeight="1" x14ac:dyDescent="0.25">
      <c r="A45" s="34" t="s">
        <v>1301</v>
      </c>
      <c r="B45" s="48" t="s">
        <v>1302</v>
      </c>
      <c r="C45" s="36"/>
      <c r="D45" s="36"/>
      <c r="E45" s="37">
        <v>12</v>
      </c>
      <c r="F45" s="38"/>
      <c r="G45" s="52"/>
      <c r="H45" s="53">
        <f t="shared" si="0"/>
        <v>0</v>
      </c>
      <c r="I45" s="53">
        <f t="shared" si="1"/>
        <v>0</v>
      </c>
    </row>
    <row r="46" spans="1:9" s="54" customFormat="1" ht="28.5" customHeight="1" x14ac:dyDescent="0.25">
      <c r="A46" s="34" t="s">
        <v>1303</v>
      </c>
      <c r="B46" s="48" t="s">
        <v>1304</v>
      </c>
      <c r="C46" s="36"/>
      <c r="D46" s="36"/>
      <c r="E46" s="37">
        <v>6</v>
      </c>
      <c r="F46" s="38"/>
      <c r="G46" s="52"/>
      <c r="H46" s="53">
        <f t="shared" si="0"/>
        <v>0</v>
      </c>
      <c r="I46" s="53">
        <f t="shared" si="1"/>
        <v>0</v>
      </c>
    </row>
    <row r="47" spans="1:9" s="54" customFormat="1" ht="28.5" customHeight="1" x14ac:dyDescent="0.25">
      <c r="A47" s="34" t="s">
        <v>1305</v>
      </c>
      <c r="B47" s="48" t="s">
        <v>1306</v>
      </c>
      <c r="C47" s="36"/>
      <c r="D47" s="36"/>
      <c r="E47" s="37">
        <v>1</v>
      </c>
      <c r="F47" s="38"/>
      <c r="G47" s="52"/>
      <c r="H47" s="53">
        <f t="shared" si="0"/>
        <v>0</v>
      </c>
      <c r="I47" s="53">
        <f t="shared" si="1"/>
        <v>0</v>
      </c>
    </row>
    <row r="48" spans="1:9" s="54" customFormat="1" ht="28.5" customHeight="1" x14ac:dyDescent="0.25">
      <c r="A48" s="34" t="s">
        <v>1357</v>
      </c>
      <c r="B48" s="48" t="s">
        <v>1480</v>
      </c>
      <c r="C48" s="36"/>
      <c r="D48" s="36"/>
      <c r="E48" s="37">
        <v>1</v>
      </c>
      <c r="F48" s="38"/>
      <c r="G48" s="52"/>
      <c r="H48" s="53">
        <f t="shared" si="0"/>
        <v>0</v>
      </c>
      <c r="I48" s="53">
        <f t="shared" si="1"/>
        <v>0</v>
      </c>
    </row>
    <row r="49" spans="1:9" s="54" customFormat="1" ht="28.5" customHeight="1" x14ac:dyDescent="0.25">
      <c r="A49" s="34" t="s">
        <v>1307</v>
      </c>
      <c r="B49" s="48" t="s">
        <v>1308</v>
      </c>
      <c r="C49" s="36"/>
      <c r="D49" s="36"/>
      <c r="E49" s="37">
        <v>20</v>
      </c>
      <c r="F49" s="38"/>
      <c r="G49" s="52"/>
      <c r="H49" s="53">
        <f t="shared" si="0"/>
        <v>0</v>
      </c>
      <c r="I49" s="53">
        <f t="shared" si="1"/>
        <v>0</v>
      </c>
    </row>
    <row r="50" spans="1:9" s="54" customFormat="1" ht="28.5" customHeight="1" x14ac:dyDescent="0.25">
      <c r="A50" s="34" t="s">
        <v>1309</v>
      </c>
      <c r="B50" s="48" t="s">
        <v>1310</v>
      </c>
      <c r="C50" s="36"/>
      <c r="D50" s="36"/>
      <c r="E50" s="37">
        <v>20</v>
      </c>
      <c r="F50" s="38"/>
      <c r="G50" s="52"/>
      <c r="H50" s="53">
        <f t="shared" si="0"/>
        <v>0</v>
      </c>
      <c r="I50" s="53">
        <f t="shared" si="1"/>
        <v>0</v>
      </c>
    </row>
    <row r="51" spans="1:9" s="54" customFormat="1" ht="28.5" customHeight="1" x14ac:dyDescent="0.25">
      <c r="A51" s="34" t="s">
        <v>1311</v>
      </c>
      <c r="B51" s="48" t="s">
        <v>1312</v>
      </c>
      <c r="C51" s="36"/>
      <c r="D51" s="36"/>
      <c r="E51" s="37">
        <v>1</v>
      </c>
      <c r="F51" s="38"/>
      <c r="G51" s="52"/>
      <c r="H51" s="53">
        <f t="shared" si="0"/>
        <v>0</v>
      </c>
      <c r="I51" s="53">
        <f t="shared" si="1"/>
        <v>0</v>
      </c>
    </row>
    <row r="52" spans="1:9" s="54" customFormat="1" ht="28.5" customHeight="1" x14ac:dyDescent="0.25">
      <c r="A52" s="34" t="s">
        <v>1313</v>
      </c>
      <c r="B52" s="48" t="s">
        <v>1314</v>
      </c>
      <c r="C52" s="36"/>
      <c r="D52" s="36"/>
      <c r="E52" s="37">
        <v>8</v>
      </c>
      <c r="F52" s="38"/>
      <c r="G52" s="52"/>
      <c r="H52" s="53">
        <f t="shared" si="0"/>
        <v>0</v>
      </c>
      <c r="I52" s="53">
        <f t="shared" si="1"/>
        <v>0</v>
      </c>
    </row>
    <row r="53" spans="1:9" s="54" customFormat="1" ht="28.5" customHeight="1" x14ac:dyDescent="0.25">
      <c r="A53" s="34" t="s">
        <v>1315</v>
      </c>
      <c r="B53" s="48" t="s">
        <v>1316</v>
      </c>
      <c r="C53" s="36"/>
      <c r="D53" s="36"/>
      <c r="E53" s="37">
        <v>4</v>
      </c>
      <c r="F53" s="38"/>
      <c r="G53" s="52"/>
      <c r="H53" s="53">
        <f t="shared" si="0"/>
        <v>0</v>
      </c>
      <c r="I53" s="53">
        <f t="shared" si="1"/>
        <v>0</v>
      </c>
    </row>
    <row r="54" spans="1:9" s="54" customFormat="1" ht="28.5" customHeight="1" x14ac:dyDescent="0.25">
      <c r="A54" s="34" t="s">
        <v>1321</v>
      </c>
      <c r="B54" s="48" t="s">
        <v>1322</v>
      </c>
      <c r="C54" s="36"/>
      <c r="D54" s="36"/>
      <c r="E54" s="37">
        <v>50</v>
      </c>
      <c r="F54" s="38"/>
      <c r="G54" s="52"/>
      <c r="H54" s="53">
        <f t="shared" si="0"/>
        <v>0</v>
      </c>
      <c r="I54" s="53">
        <f t="shared" si="1"/>
        <v>0</v>
      </c>
    </row>
    <row r="55" spans="1:9" s="54" customFormat="1" ht="28.5" customHeight="1" x14ac:dyDescent="0.25">
      <c r="A55" s="34" t="s">
        <v>1483</v>
      </c>
      <c r="B55" s="48" t="s">
        <v>1484</v>
      </c>
      <c r="C55" s="36"/>
      <c r="D55" s="36"/>
      <c r="E55" s="37">
        <v>1</v>
      </c>
      <c r="F55" s="38"/>
      <c r="G55" s="52"/>
      <c r="H55" s="53">
        <f t="shared" si="0"/>
        <v>0</v>
      </c>
      <c r="I55" s="53">
        <f t="shared" si="1"/>
        <v>0</v>
      </c>
    </row>
    <row r="56" spans="1:9" s="54" customFormat="1" ht="28.5" customHeight="1" x14ac:dyDescent="0.25">
      <c r="A56" s="34" t="s">
        <v>1323</v>
      </c>
      <c r="B56" s="48" t="s">
        <v>1324</v>
      </c>
      <c r="C56" s="36"/>
      <c r="D56" s="36"/>
      <c r="E56" s="37">
        <v>1</v>
      </c>
      <c r="F56" s="38"/>
      <c r="G56" s="52"/>
      <c r="H56" s="53">
        <f t="shared" si="0"/>
        <v>0</v>
      </c>
      <c r="I56" s="53">
        <f t="shared" si="1"/>
        <v>0</v>
      </c>
    </row>
    <row r="57" spans="1:9" s="54" customFormat="1" ht="28.5" customHeight="1" x14ac:dyDescent="0.25">
      <c r="A57" s="34" t="s">
        <v>1327</v>
      </c>
      <c r="B57" s="48" t="s">
        <v>1328</v>
      </c>
      <c r="C57" s="36"/>
      <c r="D57" s="36"/>
      <c r="E57" s="37">
        <v>1</v>
      </c>
      <c r="F57" s="38"/>
      <c r="G57" s="52"/>
      <c r="H57" s="53">
        <f t="shared" si="0"/>
        <v>0</v>
      </c>
      <c r="I57" s="53">
        <f t="shared" si="1"/>
        <v>0</v>
      </c>
    </row>
    <row r="58" spans="1:9" s="54" customFormat="1" ht="28.5" customHeight="1" x14ac:dyDescent="0.25">
      <c r="A58" s="34" t="s">
        <v>1329</v>
      </c>
      <c r="B58" s="48" t="s">
        <v>1330</v>
      </c>
      <c r="C58" s="36"/>
      <c r="D58" s="36"/>
      <c r="E58" s="37">
        <v>1</v>
      </c>
      <c r="F58" s="38"/>
      <c r="G58" s="52"/>
      <c r="H58" s="53">
        <f t="shared" si="0"/>
        <v>0</v>
      </c>
      <c r="I58" s="53">
        <f t="shared" si="1"/>
        <v>0</v>
      </c>
    </row>
    <row r="59" spans="1:9" s="54" customFormat="1" ht="28.5" customHeight="1" x14ac:dyDescent="0.25">
      <c r="A59" s="34" t="s">
        <v>1335</v>
      </c>
      <c r="B59" s="48" t="s">
        <v>1336</v>
      </c>
      <c r="C59" s="36"/>
      <c r="D59" s="36"/>
      <c r="E59" s="37">
        <v>1</v>
      </c>
      <c r="F59" s="38"/>
      <c r="G59" s="52"/>
      <c r="H59" s="53">
        <f t="shared" si="0"/>
        <v>0</v>
      </c>
      <c r="I59" s="53">
        <f t="shared" si="1"/>
        <v>0</v>
      </c>
    </row>
    <row r="60" spans="1:9" s="54" customFormat="1" ht="28.5" customHeight="1" x14ac:dyDescent="0.25">
      <c r="A60" s="34" t="s">
        <v>1349</v>
      </c>
      <c r="B60" s="48" t="s">
        <v>1485</v>
      </c>
      <c r="C60" s="36"/>
      <c r="D60" s="36"/>
      <c r="E60" s="37">
        <v>1</v>
      </c>
      <c r="F60" s="38"/>
      <c r="G60" s="52"/>
      <c r="H60" s="53">
        <f t="shared" si="0"/>
        <v>0</v>
      </c>
      <c r="I60" s="53">
        <f t="shared" si="1"/>
        <v>0</v>
      </c>
    </row>
    <row r="61" spans="1:9" s="54" customFormat="1" ht="28.5" customHeight="1" x14ac:dyDescent="0.25">
      <c r="A61" s="34" t="s">
        <v>1337</v>
      </c>
      <c r="B61" s="48" t="s">
        <v>1338</v>
      </c>
      <c r="C61" s="36"/>
      <c r="D61" s="36"/>
      <c r="E61" s="37">
        <v>1</v>
      </c>
      <c r="F61" s="38"/>
      <c r="G61" s="52"/>
      <c r="H61" s="53">
        <f t="shared" si="0"/>
        <v>0</v>
      </c>
      <c r="I61" s="53">
        <f t="shared" si="1"/>
        <v>0</v>
      </c>
    </row>
    <row r="62" spans="1:9" s="54" customFormat="1" ht="28.5" customHeight="1" x14ac:dyDescent="0.25">
      <c r="A62" s="34" t="s">
        <v>1339</v>
      </c>
      <c r="B62" s="48" t="s">
        <v>1340</v>
      </c>
      <c r="C62" s="36"/>
      <c r="D62" s="36"/>
      <c r="E62" s="37">
        <v>4</v>
      </c>
      <c r="F62" s="38"/>
      <c r="G62" s="52"/>
      <c r="H62" s="53">
        <f t="shared" si="0"/>
        <v>0</v>
      </c>
      <c r="I62" s="53">
        <f t="shared" si="1"/>
        <v>0</v>
      </c>
    </row>
    <row r="63" spans="1:9" s="54" customFormat="1" ht="28.5" customHeight="1" x14ac:dyDescent="0.25">
      <c r="A63" s="34" t="s">
        <v>1343</v>
      </c>
      <c r="B63" s="48" t="s">
        <v>1344</v>
      </c>
      <c r="C63" s="36"/>
      <c r="D63" s="36"/>
      <c r="E63" s="37">
        <v>4</v>
      </c>
      <c r="F63" s="38"/>
      <c r="G63" s="52"/>
      <c r="H63" s="53">
        <f t="shared" si="0"/>
        <v>0</v>
      </c>
      <c r="I63" s="53">
        <f t="shared" si="1"/>
        <v>0</v>
      </c>
    </row>
    <row r="64" spans="1:9" s="54" customFormat="1" ht="28.5" customHeight="1" x14ac:dyDescent="0.25">
      <c r="A64" s="34" t="s">
        <v>1358</v>
      </c>
      <c r="B64" s="48" t="s">
        <v>402</v>
      </c>
      <c r="C64" s="36"/>
      <c r="D64" s="36"/>
      <c r="E64" s="37">
        <v>1</v>
      </c>
      <c r="F64" s="38"/>
      <c r="G64" s="52"/>
      <c r="H64" s="53">
        <f t="shared" si="0"/>
        <v>0</v>
      </c>
      <c r="I64" s="53">
        <f t="shared" si="1"/>
        <v>0</v>
      </c>
    </row>
    <row r="65" spans="1:9" s="54" customFormat="1" ht="28.5" customHeight="1" x14ac:dyDescent="0.25">
      <c r="A65" s="34" t="s">
        <v>1345</v>
      </c>
      <c r="B65" s="48" t="s">
        <v>1476</v>
      </c>
      <c r="C65" s="36"/>
      <c r="D65" s="36"/>
      <c r="E65" s="37">
        <v>1</v>
      </c>
      <c r="F65" s="38"/>
      <c r="G65" s="52"/>
      <c r="H65" s="53">
        <f t="shared" si="0"/>
        <v>0</v>
      </c>
      <c r="I65" s="53">
        <f t="shared" si="1"/>
        <v>0</v>
      </c>
    </row>
    <row r="66" spans="1:9" s="54" customFormat="1" ht="28.5" customHeight="1" x14ac:dyDescent="0.25">
      <c r="A66" s="34" t="s">
        <v>1481</v>
      </c>
      <c r="B66" s="48" t="s">
        <v>1482</v>
      </c>
      <c r="C66" s="36"/>
      <c r="D66" s="36"/>
      <c r="E66" s="37">
        <v>1</v>
      </c>
      <c r="F66" s="38"/>
      <c r="G66" s="52"/>
      <c r="H66" s="53">
        <f t="shared" si="0"/>
        <v>0</v>
      </c>
      <c r="I66" s="53">
        <f t="shared" si="1"/>
        <v>0</v>
      </c>
    </row>
    <row r="67" spans="1:9" s="54" customFormat="1" ht="28.5" customHeight="1" x14ac:dyDescent="0.25">
      <c r="A67" s="34" t="s">
        <v>1319</v>
      </c>
      <c r="B67" s="48" t="s">
        <v>1320</v>
      </c>
      <c r="C67" s="36"/>
      <c r="D67" s="36"/>
      <c r="E67" s="37">
        <v>12</v>
      </c>
      <c r="F67" s="38"/>
      <c r="G67" s="52"/>
      <c r="H67" s="53">
        <f t="shared" si="0"/>
        <v>0</v>
      </c>
      <c r="I67" s="53">
        <f t="shared" si="1"/>
        <v>0</v>
      </c>
    </row>
    <row r="68" spans="1:9" s="54" customFormat="1" ht="28.5" customHeight="1" x14ac:dyDescent="0.25">
      <c r="A68" s="34" t="s">
        <v>1547</v>
      </c>
      <c r="B68" s="48" t="s">
        <v>1548</v>
      </c>
      <c r="C68" s="36"/>
      <c r="D68" s="36"/>
      <c r="E68" s="37">
        <v>1</v>
      </c>
      <c r="F68" s="38"/>
      <c r="G68" s="52"/>
      <c r="H68" s="53">
        <f t="shared" si="0"/>
        <v>0</v>
      </c>
      <c r="I68" s="53">
        <f t="shared" si="1"/>
        <v>0</v>
      </c>
    </row>
    <row r="69" spans="1:9" s="55" customFormat="1" ht="15" customHeight="1" x14ac:dyDescent="0.25">
      <c r="A69" s="83" t="s">
        <v>1607</v>
      </c>
      <c r="B69" s="84"/>
      <c r="C69" s="84"/>
      <c r="D69" s="84"/>
      <c r="E69" s="84"/>
      <c r="F69" s="84"/>
      <c r="G69" s="84">
        <f>SUM(G17:G68)</f>
        <v>0</v>
      </c>
      <c r="H69" s="85">
        <f>SUM(H17:H68)</f>
        <v>0</v>
      </c>
      <c r="I69" s="56">
        <f>SUM(I17:I68)</f>
        <v>0</v>
      </c>
    </row>
    <row r="70" spans="1:9" s="55" customFormat="1" ht="15" customHeight="1" x14ac:dyDescent="0.25">
      <c r="A70" s="83" t="s">
        <v>599</v>
      </c>
      <c r="B70" s="84"/>
      <c r="C70" s="84"/>
      <c r="D70" s="84"/>
      <c r="E70" s="84"/>
      <c r="F70" s="84"/>
      <c r="G70" s="84"/>
      <c r="H70" s="85"/>
      <c r="I70" s="56">
        <f>I69</f>
        <v>0</v>
      </c>
    </row>
    <row r="74" spans="1:9" x14ac:dyDescent="0.2">
      <c r="F74" s="22"/>
    </row>
    <row r="75" spans="1:9" x14ac:dyDescent="0.2">
      <c r="C75" s="49"/>
      <c r="D75" s="49"/>
      <c r="E75" s="49"/>
      <c r="F75" s="49"/>
    </row>
    <row r="76" spans="1:9" ht="15" x14ac:dyDescent="0.25">
      <c r="C76" s="86" t="s">
        <v>550</v>
      </c>
      <c r="D76" s="86"/>
      <c r="E76" s="86"/>
      <c r="F76" s="86"/>
    </row>
  </sheetData>
  <mergeCells count="13">
    <mergeCell ref="A3:I3"/>
    <mergeCell ref="A4:I4"/>
    <mergeCell ref="A5:I5"/>
    <mergeCell ref="A6:I6"/>
    <mergeCell ref="B14:I14"/>
    <mergeCell ref="A69:H69"/>
    <mergeCell ref="A70:H70"/>
    <mergeCell ref="C76:F76"/>
    <mergeCell ref="I15:I16"/>
    <mergeCell ref="H15:H16"/>
    <mergeCell ref="G15:G16"/>
    <mergeCell ref="F15:F16"/>
    <mergeCell ref="E15:E16"/>
  </mergeCells>
  <pageMargins left="0.70866141732283472" right="0.70866141732283472" top="0.74803149606299213" bottom="0.74803149606299213" header="0.31496062992125984" footer="0.31496062992125984"/>
  <pageSetup scale="60" fitToHeight="0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21</vt:i4>
      </vt:variant>
    </vt:vector>
  </HeadingPairs>
  <TitlesOfParts>
    <vt:vector size="32" baseType="lpstr">
      <vt:lpstr>RESUMEN </vt:lpstr>
      <vt:lpstr> (A) CHIHUAHUA</vt:lpstr>
      <vt:lpstr> (B) JUÁREZ</vt:lpstr>
      <vt:lpstr> (C) DELICIAS</vt:lpstr>
      <vt:lpstr> (D) CUAUHTÉMOC</vt:lpstr>
      <vt:lpstr> (E) PARRAL</vt:lpstr>
      <vt:lpstr> (F) N. CASAS GRANDES</vt:lpstr>
      <vt:lpstr> (G) CAMARGO</vt:lpstr>
      <vt:lpstr> (H) JIMÉNEZ</vt:lpstr>
      <vt:lpstr> (I) OJINAGA</vt:lpstr>
      <vt:lpstr> (J) GUACHOCHI</vt:lpstr>
      <vt:lpstr>' (A) CHIHUAHUA'!Área_de_impresión</vt:lpstr>
      <vt:lpstr>' (B) JUÁREZ'!Área_de_impresión</vt:lpstr>
      <vt:lpstr>' (C) DELICIAS'!Área_de_impresión</vt:lpstr>
      <vt:lpstr>' (D) CUAUHTÉMOC'!Área_de_impresión</vt:lpstr>
      <vt:lpstr>' (E) PARRAL'!Área_de_impresión</vt:lpstr>
      <vt:lpstr>' (F) N. CASAS GRANDES'!Área_de_impresión</vt:lpstr>
      <vt:lpstr>' (G) CAMARGO'!Área_de_impresión</vt:lpstr>
      <vt:lpstr>' (H) JIMÉNEZ'!Área_de_impresión</vt:lpstr>
      <vt:lpstr>' (I) OJINAGA'!Área_de_impresión</vt:lpstr>
      <vt:lpstr>' (J) GUACHOCHI'!Área_de_impresión</vt:lpstr>
      <vt:lpstr>'RESUMEN '!Área_de_impresión</vt:lpstr>
      <vt:lpstr>' (A) CHIHUAHUA'!Títulos_a_imprimir</vt:lpstr>
      <vt:lpstr>' (B) JUÁREZ'!Títulos_a_imprimir</vt:lpstr>
      <vt:lpstr>' (C) DELICIAS'!Títulos_a_imprimir</vt:lpstr>
      <vt:lpstr>' (D) CUAUHTÉMOC'!Títulos_a_imprimir</vt:lpstr>
      <vt:lpstr>' (E) PARRAL'!Títulos_a_imprimir</vt:lpstr>
      <vt:lpstr>' (F) N. CASAS GRANDES'!Títulos_a_imprimir</vt:lpstr>
      <vt:lpstr>' (G) CAMARGO'!Títulos_a_imprimir</vt:lpstr>
      <vt:lpstr>' (H) JIMÉNEZ'!Títulos_a_imprimir</vt:lpstr>
      <vt:lpstr>' (I) OJINAGA'!Títulos_a_imprimir</vt:lpstr>
      <vt:lpstr>' (J) GUACHOCHI'!Títulos_a_imprimir</vt:lpstr>
    </vt:vector>
  </TitlesOfParts>
  <Company>ISSSTE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Cazares Saucedo</dc:creator>
  <cp:lastModifiedBy>Brenda Hernandez Garcia</cp:lastModifiedBy>
  <cp:lastPrinted>2023-11-13T21:07:52Z</cp:lastPrinted>
  <dcterms:created xsi:type="dcterms:W3CDTF">2021-01-05T18:32:06Z</dcterms:created>
  <dcterms:modified xsi:type="dcterms:W3CDTF">2023-11-13T21:22:45Z</dcterms:modified>
</cp:coreProperties>
</file>